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855" windowWidth="14715" windowHeight="7185" firstSheet="14" activeTab="20"/>
  </bookViews>
  <sheets>
    <sheet name="Tavola 1" sheetId="1" r:id="rId1"/>
    <sheet name="Tavola 2" sheetId="2" r:id="rId2"/>
    <sheet name="Tavola 2bis" sheetId="3" r:id="rId3"/>
    <sheet name="Tavola 3" sheetId="4" r:id="rId4"/>
    <sheet name="Tavola 4.1" sheetId="5" r:id="rId5"/>
    <sheet name="Tavola 4.2" sheetId="6" r:id="rId6"/>
    <sheet name="Tavola 4.3" sheetId="7" r:id="rId7"/>
    <sheet name="Tavola 5" sheetId="8" r:id="rId8"/>
    <sheet name="Tavola 5.1" sheetId="9" r:id="rId9"/>
    <sheet name="Tavola 5.2" sheetId="10" r:id="rId10"/>
    <sheet name="Tavola 5bis" sheetId="11" r:id="rId11"/>
    <sheet name="Tavola 6" sheetId="12" r:id="rId12"/>
    <sheet name="Tavola 6.1" sheetId="13" r:id="rId13"/>
    <sheet name="Tavola 6.2" sheetId="14" r:id="rId14"/>
    <sheet name="Tavola 7" sheetId="15" r:id="rId15"/>
    <sheet name="Tavola 8" sheetId="16" r:id="rId16"/>
    <sheet name="Tavola 9" sheetId="17" r:id="rId17"/>
    <sheet name="Tavola 10" sheetId="18" r:id="rId18"/>
    <sheet name="Tavola 10.1" sheetId="19" r:id="rId19"/>
    <sheet name="Tavola 10.2" sheetId="20" r:id="rId20"/>
    <sheet name="Tavola 11" sheetId="21" r:id="rId21"/>
    <sheet name="Tavola 12" sheetId="22" r:id="rId22"/>
    <sheet name="Tavola 13" sheetId="23" r:id="rId23"/>
    <sheet name="Tavola 14" sheetId="24" r:id="rId24"/>
    <sheet name="Tavola 15" sheetId="25" r:id="rId25"/>
    <sheet name="Tavola 16" sheetId="26" r:id="rId26"/>
    <sheet name="Tavola 17" sheetId="27" r:id="rId27"/>
    <sheet name="Tavola 18" sheetId="28" r:id="rId28"/>
    <sheet name="Tavola 19" sheetId="29" r:id="rId29"/>
    <sheet name="Tavola 20" sheetId="30" r:id="rId30"/>
    <sheet name="Tavola 21" sheetId="31" r:id="rId31"/>
    <sheet name="Tavola 22" sheetId="32" r:id="rId32"/>
    <sheet name="Tavola 23" sheetId="33" r:id="rId33"/>
  </sheets>
  <definedNames/>
  <calcPr fullCalcOnLoad="1"/>
</workbook>
</file>

<file path=xl/sharedStrings.xml><?xml version="1.0" encoding="utf-8"?>
<sst xmlns="http://schemas.openxmlformats.org/spreadsheetml/2006/main" count="1088" uniqueCount="314">
  <si>
    <t>PROVINCE</t>
  </si>
  <si>
    <t xml:space="preserve">Variazioni % </t>
  </si>
  <si>
    <t>Incidenti</t>
  </si>
  <si>
    <t>Morti</t>
  </si>
  <si>
    <t>Feriti</t>
  </si>
  <si>
    <t>Italia</t>
  </si>
  <si>
    <t xml:space="preserve"> Indice   di gravità (b)</t>
  </si>
  <si>
    <t>Strade urbane</t>
  </si>
  <si>
    <t>Strade extraurbane</t>
  </si>
  <si>
    <t>Totale</t>
  </si>
  <si>
    <t>Valori assoluti</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</si>
  <si>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</si>
  <si>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</si>
  <si>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</si>
  <si>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</si>
  <si>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</si>
  <si>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</si>
  <si>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</si>
  <si>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</si>
  <si>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</si>
  <si>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</si>
  <si>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</si>
  <si>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</si>
  <si>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</si>
  <si>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</si>
  <si>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</si>
  <si>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</si>
  <si>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</si>
  <si>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</si>
  <si>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</si>
  <si>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</si>
  <si>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</si>
  <si>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</si>
  <si>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</si>
  <si>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</si>
  <si>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</si>
  <si>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</si>
  <si>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TIPOLOGIA DI COMUNE</t>
  </si>
  <si>
    <t>Numero comuni</t>
  </si>
  <si>
    <t>Polo</t>
  </si>
  <si>
    <t>Polo intercomunale</t>
  </si>
  <si>
    <t>Cintura</t>
  </si>
  <si>
    <t>Totale Centri</t>
  </si>
  <si>
    <t>Intermedio</t>
  </si>
  <si>
    <t>Periferico</t>
  </si>
  <si>
    <t>Totale Aree interne</t>
  </si>
  <si>
    <t>(a) Morti su popolazione media residente (per 100.000).</t>
  </si>
  <si>
    <t>(c) La variazione percentuale annua è calcolata per l'anno t rispetto all'anno t-1 su base variabile.</t>
  </si>
  <si>
    <t>AMBITO STRADALE</t>
  </si>
  <si>
    <t>(b)</t>
  </si>
  <si>
    <t>Autostrade e raccordi</t>
  </si>
  <si>
    <t>Altre strade (c)</t>
  </si>
  <si>
    <t>STRADE URBANE</t>
  </si>
  <si>
    <t>STRADE EXTRAURBANE</t>
  </si>
  <si>
    <t>Incrocio</t>
  </si>
  <si>
    <t>Rotatoria</t>
  </si>
  <si>
    <t>Intersezione</t>
  </si>
  <si>
    <t>Rettilineo</t>
  </si>
  <si>
    <t>Curva</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</si>
  <si>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</si>
  <si>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</si>
  <si>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</si>
  <si>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</si>
  <si>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</si>
  <si>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</si>
  <si>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</si>
  <si>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</si>
  <si>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</si>
  <si>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</si>
  <si>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</si>
  <si>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</si>
  <si>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</si>
  <si>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</si>
  <si>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</si>
  <si>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</si>
  <si>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</si>
  <si>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</si>
  <si>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</si>
  <si>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</si>
  <si>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</si>
  <si>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</si>
  <si>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</si>
  <si>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</si>
  <si>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</si>
  <si>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</si>
  <si>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</si>
  <si>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</si>
  <si>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</si>
  <si>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</si>
  <si>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</si>
  <si>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</si>
  <si>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</si>
  <si>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</si>
  <si>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</si>
  <si>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</si>
  <si>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Conducente</t>
  </si>
  <si>
    <t>Persone trasportate</t>
  </si>
  <si>
    <t>Pedone</t>
  </si>
  <si>
    <t>VALORI ASSOLUTI</t>
  </si>
  <si>
    <t>&lt; 14</t>
  </si>
  <si>
    <t>15-29</t>
  </si>
  <si>
    <t>30-44</t>
  </si>
  <si>
    <t>45-64</t>
  </si>
  <si>
    <t>65 +</t>
  </si>
  <si>
    <t>Età imprecisata</t>
  </si>
  <si>
    <t xml:space="preserve">Totale </t>
  </si>
  <si>
    <t>VALORI PERCENTUALI</t>
  </si>
  <si>
    <t>Indice di gravità (a)</t>
  </si>
  <si>
    <t>Composizione    percentuale</t>
  </si>
  <si>
    <t>Valori   assoluti</t>
  </si>
  <si>
    <t>Composizione  percentuale</t>
  </si>
  <si>
    <t>MASCHI</t>
  </si>
  <si>
    <t>Totale maschi</t>
  </si>
  <si>
    <t>FEMMINE</t>
  </si>
  <si>
    <t>Totale femmine</t>
  </si>
  <si>
    <t>MASCHI e FEMMINE</t>
  </si>
  <si>
    <t>CAPOLUOGHI</t>
  </si>
  <si>
    <t>Incidenti per 1.000 ab.</t>
  </si>
  <si>
    <t>Morti per 100.000 ab.</t>
  </si>
  <si>
    <t>Feriti per 100.000 ab.</t>
  </si>
  <si>
    <t>Indice di mortalità (a)</t>
  </si>
  <si>
    <t>Indice di lesività (b)</t>
  </si>
  <si>
    <t>Altri Comuni</t>
  </si>
  <si>
    <t xml:space="preserve">Strade extra-urbane </t>
  </si>
  <si>
    <t>Venerdì notte</t>
  </si>
  <si>
    <t>Sabato notte</t>
  </si>
  <si>
    <t>Altre notti</t>
  </si>
  <si>
    <t>Varese</t>
  </si>
  <si>
    <t>Como</t>
  </si>
  <si>
    <t>Sondrio</t>
  </si>
  <si>
    <t>Milano</t>
  </si>
  <si>
    <t>Bergamo</t>
  </si>
  <si>
    <t>Brescia</t>
  </si>
  <si>
    <t>Pavia</t>
  </si>
  <si>
    <t>Cremona</t>
  </si>
  <si>
    <t>Mantova</t>
  </si>
  <si>
    <t>Lecco</t>
  </si>
  <si>
    <t>Lodi</t>
  </si>
  <si>
    <t>Monza</t>
  </si>
  <si>
    <t>Lombardia</t>
  </si>
  <si>
    <t>Ultra periferico</t>
  </si>
  <si>
    <t>Non rilevata</t>
  </si>
  <si>
    <t>Busto Arsizio</t>
  </si>
  <si>
    <t>Gallarate</t>
  </si>
  <si>
    <t>Saronno</t>
  </si>
  <si>
    <t>Cantù</t>
  </si>
  <si>
    <t>Bollate</t>
  </si>
  <si>
    <t>Cinisello Balsamo</t>
  </si>
  <si>
    <t>Cologno Monzese</t>
  </si>
  <si>
    <t>Legnano</t>
  </si>
  <si>
    <t>Paderno Dugnano</t>
  </si>
  <si>
    <t>Pioltello</t>
  </si>
  <si>
    <t>Rho</t>
  </si>
  <si>
    <t>Rozzano</t>
  </si>
  <si>
    <t>San Giuliano Milanese</t>
  </si>
  <si>
    <t>Sesto San Giovanni</t>
  </si>
  <si>
    <t>Vigevano</t>
  </si>
  <si>
    <t>Voghera</t>
  </si>
  <si>
    <t>Cesano Maderno</t>
  </si>
  <si>
    <t>Desio</t>
  </si>
  <si>
    <t>Lissone</t>
  </si>
  <si>
    <t>Seregno</t>
  </si>
  <si>
    <t>Bambini (0 - 14)</t>
  </si>
  <si>
    <t>Giovani (15 - 24)</t>
  </si>
  <si>
    <t>Anziani (65+)</t>
  </si>
  <si>
    <t>Altri utenti</t>
  </si>
  <si>
    <t>TOTALE</t>
  </si>
  <si>
    <t>Variazione percentuale numero morti rispetto all'anno precedente (c)</t>
  </si>
  <si>
    <t>Variazione percentuale numero morti rispetto al 2001</t>
  </si>
  <si>
    <t>Altro (passaggio a livello, dosso, pendenza, galleria)</t>
  </si>
  <si>
    <t>TAVOLA 2. INDICI DI MORTALITA' E GRAVITA' PER PROVINCIA. LOMBARDIA.</t>
  </si>
  <si>
    <t>(b) Rapporto percentuale tra il numero dei morti e il numero degli incidenti con lesioni a persone.</t>
  </si>
  <si>
    <t xml:space="preserve">TAVOLA 4.1. UTENTI VULNERABILI MORTI IN INCIDENTI STRADALI PER ETÀ IN LOMBARDIA E IN ITALIA. </t>
  </si>
  <si>
    <t>Motocicli (a)</t>
  </si>
  <si>
    <t>Velocipedi (a)</t>
  </si>
  <si>
    <t>Pedoni</t>
  </si>
  <si>
    <t>Altri Utenti</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</si>
  <si>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</si>
  <si>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</si>
  <si>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</si>
  <si>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</si>
  <si>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</si>
  <si>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</si>
  <si>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</si>
  <si>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</si>
  <si>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</si>
  <si>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</si>
  <si>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</si>
  <si>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</si>
  <si>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</si>
  <si>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</si>
  <si>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 xml:space="preserve">TAVOLA 4.3. UTENTI VULNERABILI MORTI E FERITI IN INCIDENTI STRADALI PER CLASSI DI ETA'IN LOMBARDIA E IN ITALIA. </t>
  </si>
  <si>
    <t>Anno 2014, valori assoluti e indicatori</t>
  </si>
  <si>
    <r>
      <t>TAVOLA 5. INCIDENTI STRADALI CON LESIONI A PERSONE SECONDO LA CATEGORIA DELLA STRADA. LOMBARDIA .</t>
    </r>
    <r>
      <rPr>
        <b/>
        <sz val="9.5"/>
        <color indexed="23"/>
        <rFont val="Arial Narrow"/>
        <family val="2"/>
      </rPr>
      <t xml:space="preserve"> </t>
    </r>
  </si>
  <si>
    <t>(a) Rapporto percentuale tra il numero dei morti e il numero degli incidenti con lesioni a persone.</t>
  </si>
  <si>
    <t>(c) Sono incluse nella categoria 'Altre strade' le strade Statali, Regionali, Provinciali fuori dell'abitato e Comunali extraurbane.</t>
  </si>
  <si>
    <t>TAVOLA 6. INCIDENTI STRADALI CON LESIONI A PERSONE PER PROVINCIA, CARATTERISTICA DELLA STRADA E AMBITO STRADALE. LOMBARDIA.</t>
  </si>
  <si>
    <t>TAVOLA 6.1. INCIDENTI STRADALI CON LESIONI A PERSONE PER CARATTERISTICA DELLA STRADA E AMBITO STRADALE. LOMBARDIA.</t>
  </si>
  <si>
    <t xml:space="preserve">TAVOLA 7. INCIDENTI STRADALI CON LESIONI A PERSONE PER MESE. LOMBARDIA. </t>
  </si>
  <si>
    <t>TAVOLA 8. INCIDENTI STRADALI CON LESIONI A PERSONE MORTI E FERITI PER GIORNO DELLA SETTIMANA. LOMBARDIA.</t>
  </si>
  <si>
    <t>(b) Rapporto percentuale tra il numero dei feriti e il numero degli incidenti con lesioni a persone.</t>
  </si>
  <si>
    <t>(a) Dalle ore 22 alle ore 6.</t>
  </si>
  <si>
    <t xml:space="preserve">TAVOLA 12. INCIDENTI STRADALI, MORTI E FERITI PER TIPOLOGIA DI COMUNE. LOMBARDIA. </t>
  </si>
  <si>
    <t xml:space="preserve">TAVOLA 13. INCIDENTI STRADALI CON LESIONI A PERSONE INFORTUNATE SECONDO LA NATURA.LOMBARDIA . </t>
  </si>
  <si>
    <t xml:space="preserve">TAVOLA 14. CAUSE ACCERTATE O PRESUNTE DI INCIDENTE SECONDO L’AMBITO STRADALE. LOMBARDIA. </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</si>
  <si>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</si>
  <si>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</si>
  <si>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16. MORTI E FERITI PER CATEGORIA DI UTENTI E GENERE. LOMBARDIA.</t>
  </si>
  <si>
    <t xml:space="preserve">TAVOLA 17. INCIDENTI STRADALI, MORTI E FERITI NEI COMUNI CAPOLUOGO E NEI COMUNI CON ALMENO 35.000 ABITANTI. LOMBARDIA. </t>
  </si>
  <si>
    <t>(b) Rapporto percentuale tra il numero di feriti e il numero degli incidenti con lesioni a persone.</t>
  </si>
  <si>
    <t>Totale comuni &gt; 35.000 abitanti</t>
  </si>
  <si>
    <t>Altri comuni</t>
  </si>
  <si>
    <t xml:space="preserve">TAVOLA 18. INCIDENTI STRADALI, MORTI E FERITI PER CATEGORIA DELLA STRADA NEI COMUNI CAPOLUOGO E NEI COMUNI CON ALMENO 35.000 ABITANTI. LOMBARDIA. </t>
  </si>
  <si>
    <t>Morti per 100.000 abitanti (a)</t>
  </si>
  <si>
    <t>Indice di mortalità (b)</t>
  </si>
  <si>
    <t>CLASSE DI ETA'</t>
  </si>
  <si>
    <t>CAUSE</t>
  </si>
  <si>
    <t>(b) Rapporto percentuale tra il numero dei morti e il complesso degli infortunati (morti e feriti) in incidenti  con lesioni a persone.</t>
  </si>
  <si>
    <t>(b) Rapporto percentuale tra il numero dei morti e il complesso degli infortunati (morti e feriti) in incidenti con lesioni a persone.</t>
  </si>
  <si>
    <t>ANNO</t>
  </si>
  <si>
    <t>-</t>
  </si>
  <si>
    <t>(a) Rapporto percentuale  tra il numero dei morti e il numero degli incidenti con lesioni a persone.</t>
  </si>
  <si>
    <t xml:space="preserve">TAVOLA 10. INCIDENTI STRADALI CON LESIONI A PERSONE, MORTI E FERITI'  PER PROVINCIA, GIORNO DELLA SETTIMANA E FASCIA ORARIA NOTTURNA (a). LOMBARDIA.  </t>
  </si>
  <si>
    <t xml:space="preserve">TAVOLA 10.1. INCIDENTI STRADALI CON LESIONI A PERSONE, MORTI E FERITI, PER PROVINCIA, GIORNO DELLA SETTIMANA E FASCIA ORARIA NOTTURNA (a). STRADE URBANE. LOMBARDIA . </t>
  </si>
  <si>
    <t xml:space="preserve">TAVOLA 10.2. INCIDENTI STRADALI CON LESIONI A PERSONE, MORTI E FERITI, PER PROVINCIA, GIORNO DELLA SETTIMANA E FASCIA ORARIA NOTTURNA (a). STRADE EXTRAURBANE. LOMBARDIA . </t>
  </si>
  <si>
    <r>
      <t>(</t>
    </r>
    <r>
      <rPr>
        <sz val="7.5"/>
        <color indexed="8"/>
        <rFont val="Arial"/>
        <family val="2"/>
      </rPr>
      <t>a) Rapporto percentuale tra il numero dei morti e il numero dei morti e dei feriti in incidenti  con lesioni a persone.</t>
    </r>
  </si>
  <si>
    <t xml:space="preserve"> Indice  di      mortalità (a)</t>
  </si>
  <si>
    <t>(a) Rapporto percentuale tra il numero dei morti e il numero degli incidenti  con lesioni a persone.</t>
  </si>
  <si>
    <t>TAVOLA 1. INCIDENTI STRADALI, MORTI E FERITI PER PROVINCIA. LOMBARDIA.</t>
  </si>
  <si>
    <t>Strade Urbane</t>
  </si>
  <si>
    <t>Strade ExtraUrbane</t>
  </si>
  <si>
    <t>Ciclomotori (a)</t>
  </si>
  <si>
    <t>(a) Conducenti e passeggeri</t>
  </si>
  <si>
    <t>MESI</t>
  </si>
  <si>
    <t xml:space="preserve">TAVOLA 9. INCIDENTI STRADALI CON LESIONI A PERSONE MORTI E FERITI PER ORA DEL GIORNO. LOMBARDIA. </t>
  </si>
  <si>
    <t>NATURA DELL’INCIDENTE</t>
  </si>
  <si>
    <t>TAVOLA 2bis. INDICI DI MORTALITA' E GRAVITA' PER PROVINCIA. LOMBARDIA.</t>
  </si>
  <si>
    <t>TAVOLA 3. INCIDENTI STRADALI CON LESIONI A PERSONE MORTI E FERITI. LOMBARDIA.</t>
  </si>
  <si>
    <t>TAVOLA  6.2. INCIDENTI STRADALI CON LESIONI A PERSONE PER CARATTERISTICA DELLA STRADA E AMBITO STRADALE. LOMBARDIA.</t>
  </si>
  <si>
    <t>Anno 2015, valori assoluti e indicatori</t>
  </si>
  <si>
    <r>
      <t>TAVOLA 5.1. INCIDENTI STRADALI CON LESIONI A PERSONE SECONDO LA CATEGORIA DELLA STRADA. LOMBARDIA .</t>
    </r>
    <r>
      <rPr>
        <b/>
        <sz val="9.5"/>
        <color indexed="23"/>
        <rFont val="Arial Narrow"/>
        <family val="2"/>
      </rPr>
      <t xml:space="preserve"> </t>
    </r>
  </si>
  <si>
    <t>REGIONI</t>
  </si>
  <si>
    <t>COSTO SOCIALE (a)</t>
  </si>
  <si>
    <t>PROCAPITE (in euro)</t>
  </si>
  <si>
    <t>TOTALE (in euro)</t>
  </si>
  <si>
    <t>Campania</t>
  </si>
  <si>
    <t>Calabria</t>
  </si>
  <si>
    <t>Molise</t>
  </si>
  <si>
    <t>Sicilia</t>
  </si>
  <si>
    <t xml:space="preserve">Valle d'Aosta/Vallée d'Aoste </t>
  </si>
  <si>
    <t>Basilicata</t>
  </si>
  <si>
    <t>Sardegna</t>
  </si>
  <si>
    <t>Piemonte</t>
  </si>
  <si>
    <t>Puglia</t>
  </si>
  <si>
    <t>Abruzzo</t>
  </si>
  <si>
    <t>Friuli-Venezia-Giulia</t>
  </si>
  <si>
    <t>Veneto</t>
  </si>
  <si>
    <t>Umbria</t>
  </si>
  <si>
    <t>Trentino-A.Adige</t>
  </si>
  <si>
    <t>Lazio</t>
  </si>
  <si>
    <t>Marche</t>
  </si>
  <si>
    <t>Emilia-Romagna</t>
  </si>
  <si>
    <t>Toscana</t>
  </si>
  <si>
    <t>Liguria</t>
  </si>
  <si>
    <t>Limbiate</t>
  </si>
  <si>
    <t>Anni 2016 e 2015, valori assoluti e variazioni percentuali</t>
  </si>
  <si>
    <t>2016/2015</t>
  </si>
  <si>
    <t>Anni 2016 e 2015</t>
  </si>
  <si>
    <t>Anni 2016 e 2010</t>
  </si>
  <si>
    <t>Anni 2010 e 2016 , valori assoluti e composizioni percentuali</t>
  </si>
  <si>
    <t xml:space="preserve">TAVOLA 4.2. UTENTI  MORTI IN INCIDENTI STRADALI PER RUOLO IN LOMBARDIA E IN ITALIA. </t>
  </si>
  <si>
    <t>Anni 2010 e 2016, valori assoluti</t>
  </si>
  <si>
    <r>
      <t>TAVOLA 5.2. INCIDENTI STRADALI CON LESIONI A PERSONE SECONDO LA CATEGORIA DELLA STRADA. LOMBARDIA .</t>
    </r>
    <r>
      <rPr>
        <b/>
        <sz val="9.5"/>
        <color indexed="23"/>
        <rFont val="Arial Narrow"/>
        <family val="2"/>
      </rPr>
      <t xml:space="preserve"> </t>
    </r>
  </si>
  <si>
    <t>Anno 2016, valori assoluti e indicatori</t>
  </si>
  <si>
    <t>Anno 2016, valori assoluti</t>
  </si>
  <si>
    <t>Anno 2016, composizioni percentuali</t>
  </si>
  <si>
    <t>Anno 2016, valori assoluti e composizioni percentuali</t>
  </si>
  <si>
    <t>Anno 2016, valori assoluti e indice di mortalità</t>
  </si>
  <si>
    <t>Anno 2016, valori assoluti, valori e variazioni percentuali</t>
  </si>
  <si>
    <t>Variazioni %</t>
  </si>
  <si>
    <t>TAVOLA 11. INCIDENTI STRADALI, MORTI E FERITI PER TIPOLOGIA DI COMUNE. LOMBARDIA.</t>
  </si>
  <si>
    <t>Anno 2016 e 2015, Indicatori</t>
  </si>
  <si>
    <t>Anno 2016, valori assoluti, composizioni percentuali e indice di mortalità</t>
  </si>
  <si>
    <t>Anno 2016, valori assoluti e valori percentuali (a) (b)</t>
  </si>
  <si>
    <t>Anno 2016, valori assoluti e valori percentuali</t>
  </si>
  <si>
    <t>TAVOLA 15. MORTI E FERITI PER CATEGORIA DI UTENTI E CLASSE DI ETÀ. LOMBARDIA.</t>
  </si>
  <si>
    <t>Anno 2016, valori assoluti, composizioni percentuali e indice di gravità</t>
  </si>
  <si>
    <t>CATEGORIA DI UTENTE</t>
  </si>
  <si>
    <t>Segrate</t>
  </si>
  <si>
    <t xml:space="preserve">Anno 2016, valori assoluti </t>
  </si>
  <si>
    <t>TAVOLA 19. COSTI SOCIALI TOTALI E PRO-CAPITE PER REGIONE. ITALIA 2016</t>
  </si>
  <si>
    <t>ITALIA</t>
  </si>
  <si>
    <t>(a) Incidentalità con danni alle persone 2016</t>
  </si>
  <si>
    <t>Una carreggiata a senso unico</t>
  </si>
  <si>
    <t>Una carreggiata a doppio senso</t>
  </si>
  <si>
    <t>Doppia carreggiata, più di due carreggiate</t>
  </si>
  <si>
    <t>TAVOLA 5 bis. INCIDENTI STRADALI CON LESIONI A PERSONE SECONDO IL TIPO DI STRADA.  LOMBARDIA</t>
  </si>
  <si>
    <t>CATEGORIA DELLA STRADA</t>
  </si>
  <si>
    <t>Autostrade e Raccordi</t>
  </si>
  <si>
    <t>Altre Strade (a)</t>
  </si>
  <si>
    <t>Polizia stradale</t>
  </si>
  <si>
    <t>Carabinieri</t>
  </si>
  <si>
    <t>Polizia Municipale</t>
  </si>
  <si>
    <t>Polizia Provinciale</t>
  </si>
  <si>
    <t>(a) Sono incluse nella categoria 'Altre strade': le strade Statali, Regionali, Provinciali fuori dall'abitato e Comunali extraurbane.</t>
  </si>
  <si>
    <t>TAVOLA20. INCIDENTI STRADALI CON LESIONI A PERSONE PER ORGANO DI RILEVAZIONE, CATEGORIA DELLA STRADA E PROVINCIA. LOMBARDIA .</t>
  </si>
  <si>
    <t>MESE</t>
  </si>
  <si>
    <t>Polizia Stradale</t>
  </si>
  <si>
    <t xml:space="preserve">Anno </t>
  </si>
  <si>
    <t xml:space="preserve">TAVOLA 21. INCIDENTI STRADALI CON LESIONI A PERSONE PER ORGANO DI RILEVAZIONE E MESE. LOMBARDIA. </t>
  </si>
  <si>
    <t xml:space="preserve">TAVOLA 22. INCIDENTI STRADALI CON LESIONI A PERSONE PER ORGANO DI RILEVAZIONE E GIORNO DELLA SETTIMANA. LOMBARDIA. </t>
  </si>
  <si>
    <t>TAVOLA 23. INCIDENTI STRADALI CON LESIONI A PERSONE PER ORGANO DI RILEVAZIONE E ORA DEL GIORNO. LOMBARDIA</t>
  </si>
  <si>
    <t>Anni 2001-2016, valori assoluti, indicatori e variazioni percentuali</t>
  </si>
  <si>
    <t>Altro (passaggio a livello, dosso, galleria)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</si>
</sst>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
    <numFmt numFmtId="166" formatCode="#,##0.0"/>
    <numFmt numFmtId="167" formatCode="_-* #,##0.0_-;\-* #,##0.0_-;_-* &quot;-&quot;??_-;_-@_-"/>
    <numFmt numFmtId="168" formatCode="#,##0.0_ ;\-#,##0.0\ "/>
  </numFmts>
  <fonts count="76">
    <font>
      <sz val="11"/>
      <color theme="1"/>
      <name val="Calibri"/>
      <family val="2"/>
    </font>
    <font>
      <sz val="11"/>
      <color indexed="8"/>
      <name val="Calibri"/>
      <family val="2"/>
    </font>
    <font>
      <b/>
      <sz val="9"/>
      <color indexed="8"/>
      <name val="Arial Narrow"/>
      <family val="2"/>
    </font>
    <font>
      <sz val="9"/>
      <color indexed="8"/>
      <name val="Arial Narrow"/>
      <family val="2"/>
    </font>
    <font>
      <b/>
      <sz val="9"/>
      <color indexed="9"/>
      <name val="Arial Narrow"/>
      <family val="2"/>
    </font>
    <font>
      <sz val="9"/>
      <color indexed="8"/>
      <name val="Calibri"/>
      <family val="2"/>
    </font>
    <font>
      <sz val="10"/>
      <name val="MS Sans Serif"/>
      <family val="2"/>
    </font>
    <font>
      <sz val="8"/>
      <color indexed="8"/>
      <name val="Arial"/>
      <family val="2"/>
    </font>
    <font>
      <sz val="7.5"/>
      <color indexed="8"/>
      <name val="Arial Narrow"/>
      <family val="2"/>
    </font>
    <font>
      <sz val="11"/>
      <color indexed="8"/>
      <name val="Arial Narrow"/>
      <family val="2"/>
    </font>
    <font>
      <sz val="9"/>
      <name val="Arial Narrow"/>
      <family val="2"/>
    </font>
    <font>
      <b/>
      <sz val="8"/>
      <color indexed="23"/>
      <name val="Arial"/>
      <family val="2"/>
    </font>
    <font>
      <b/>
      <sz val="10"/>
      <color indexed="23"/>
      <name val="Arial Narrow"/>
      <family val="2"/>
    </font>
    <font>
      <sz val="9.5"/>
      <color indexed="8"/>
      <name val="Arial Narrow"/>
      <family val="2"/>
    </font>
    <font>
      <b/>
      <sz val="9"/>
      <name val="Arial Narrow"/>
      <family val="2"/>
    </font>
    <font>
      <b/>
      <sz val="9.5"/>
      <color indexed="23"/>
      <name val="Arial Narrow"/>
      <family val="2"/>
    </font>
    <font>
      <sz val="9.5"/>
      <name val="Arial Narrow"/>
      <family val="2"/>
    </font>
    <font>
      <sz val="9.5"/>
      <name val="Calibri"/>
      <family val="2"/>
    </font>
    <font>
      <sz val="7.5"/>
      <color indexed="8"/>
      <name val="Arial"/>
      <family val="2"/>
    </font>
    <font>
      <sz val="8"/>
      <name val="Arial"/>
      <family val="2"/>
    </font>
    <font>
      <b/>
      <sz val="11"/>
      <color indexed="8"/>
      <name val="Calibri"/>
      <family val="2"/>
    </font>
    <font>
      <sz val="7"/>
      <color indexed="8"/>
      <name val="Arial"/>
      <family val="2"/>
    </font>
    <font>
      <b/>
      <sz val="10"/>
      <color indexed="9"/>
      <name val="Arial"/>
      <family val="2"/>
    </font>
    <font>
      <b/>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sz val="9"/>
      <color theme="1"/>
      <name val="Calibri"/>
      <family val="2"/>
    </font>
    <font>
      <sz val="9"/>
      <color theme="1"/>
      <name val="Arial Narrow"/>
      <family val="2"/>
    </font>
    <font>
      <b/>
      <sz val="10"/>
      <color rgb="FF808080"/>
      <name val="Arial Narrow"/>
      <family val="2"/>
    </font>
    <font>
      <sz val="7.5"/>
      <color rgb="FF000000"/>
      <name val="Arial Narrow"/>
      <family val="2"/>
    </font>
    <font>
      <sz val="7.5"/>
      <color theme="1"/>
      <name val="Arial Narrow"/>
      <family val="2"/>
    </font>
    <font>
      <sz val="9.5"/>
      <color theme="1"/>
      <name val="Arial Narrow"/>
      <family val="2"/>
    </font>
    <font>
      <b/>
      <sz val="10"/>
      <color theme="0" tint="-0.4999699890613556"/>
      <name val="Arial Narrow"/>
      <family val="2"/>
    </font>
    <font>
      <b/>
      <sz val="8"/>
      <color theme="0" tint="-0.4999699890613556"/>
      <name val="Arial"/>
      <family val="2"/>
    </font>
    <font>
      <sz val="9"/>
      <color rgb="FF000000"/>
      <name val="Arial Narrow"/>
      <family val="2"/>
    </font>
    <font>
      <b/>
      <sz val="9"/>
      <color rgb="FFFFFFFF"/>
      <name val="Arial Narrow"/>
      <family val="2"/>
    </font>
    <font>
      <b/>
      <sz val="9"/>
      <color theme="1"/>
      <name val="Arial Narrow"/>
      <family val="2"/>
    </font>
    <font>
      <b/>
      <sz val="9"/>
      <color rgb="FF000000"/>
      <name val="Arial Narrow"/>
      <family val="2"/>
    </font>
    <font>
      <sz val="7"/>
      <color theme="1"/>
      <name val="Arial"/>
      <family val="2"/>
    </font>
    <font>
      <sz val="8"/>
      <color rgb="FF000000"/>
      <name val="Arial"/>
      <family val="2"/>
    </font>
    <font>
      <sz val="9.5"/>
      <color rgb="FF000000"/>
      <name val="Arial Narrow"/>
      <family val="2"/>
    </font>
    <font>
      <b/>
      <sz val="9"/>
      <color theme="0"/>
      <name val="Arial Narrow"/>
      <family val="2"/>
    </font>
    <font>
      <b/>
      <sz val="10"/>
      <color theme="0"/>
      <name val="Arial"/>
      <family val="2"/>
    </font>
    <font>
      <b/>
      <sz val="9"/>
      <color theme="1"/>
      <name val="Calibri"/>
      <family val="2"/>
    </font>
    <font>
      <sz val="11"/>
      <color theme="1"/>
      <name val="Arial Narrow"/>
      <family val="2"/>
    </font>
    <font>
      <sz val="7.5"/>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DFBF3"/>
        <bgColor indexed="64"/>
      </patternFill>
    </fill>
    <fill>
      <patternFill patternType="solid">
        <fgColor rgb="FFA71433"/>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C000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color rgb="FF4F493B"/>
      </top>
      <bottom style="thin">
        <color rgb="FF4F493B"/>
      </bottom>
    </border>
    <border>
      <left/>
      <right/>
      <top style="thin"/>
      <bottom/>
    </border>
    <border>
      <left/>
      <right/>
      <top/>
      <bottom style="thin"/>
    </border>
    <border>
      <left style="thin">
        <color theme="0"/>
      </left>
      <right/>
      <top style="thin"/>
      <bottom style="thin"/>
    </border>
    <border>
      <left/>
      <right style="thin">
        <color theme="0"/>
      </right>
      <top style="thin"/>
      <bottom style="thin"/>
    </border>
    <border>
      <left style="thin">
        <color theme="0"/>
      </left>
      <right style="thin">
        <color theme="0"/>
      </right>
      <top style="thin"/>
      <bottom style="thin"/>
    </border>
    <border>
      <left/>
      <right/>
      <top/>
      <bottom style="thin">
        <color theme="0"/>
      </bottom>
    </border>
    <border>
      <left/>
      <right style="thin">
        <color theme="0"/>
      </right>
      <top/>
      <bottom/>
    </border>
    <border>
      <left/>
      <right style="thin">
        <color theme="0"/>
      </right>
      <top style="thin"/>
      <bottom/>
    </border>
    <border>
      <left/>
      <right style="thin">
        <color theme="0"/>
      </right>
      <top/>
      <bottom style="thin"/>
    </border>
    <border>
      <left/>
      <right/>
      <top style="thin">
        <color rgb="FF4F493B"/>
      </top>
      <bottom/>
    </border>
    <border>
      <left/>
      <right/>
      <top/>
      <bottom style="thin">
        <color rgb="FF4F493B"/>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6"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9">
    <xf numFmtId="0" fontId="0" fillId="0" borderId="0" xfId="0" applyFont="1" applyAlignment="1">
      <alignment/>
    </xf>
    <xf numFmtId="164" fontId="0" fillId="0" borderId="0" xfId="0" applyNumberFormat="1" applyAlignment="1">
      <alignment/>
    </xf>
    <xf numFmtId="0" fontId="55" fillId="0" borderId="0" xfId="0" applyFont="1" applyAlignment="1">
      <alignment/>
    </xf>
    <xf numFmtId="2" fontId="55" fillId="0" borderId="0" xfId="0" applyNumberFormat="1" applyFont="1" applyAlignment="1">
      <alignment/>
    </xf>
    <xf numFmtId="0" fontId="55" fillId="0" borderId="0" xfId="0" applyFont="1" applyAlignment="1">
      <alignment/>
    </xf>
    <xf numFmtId="0" fontId="6" fillId="0" borderId="0" xfId="46" applyFont="1">
      <alignment/>
      <protection/>
    </xf>
    <xf numFmtId="0" fontId="56" fillId="0" borderId="0" xfId="0" applyFont="1" applyAlignment="1">
      <alignment/>
    </xf>
    <xf numFmtId="0" fontId="57" fillId="0" borderId="0" xfId="0" applyFont="1" applyAlignment="1">
      <alignment/>
    </xf>
    <xf numFmtId="2" fontId="57" fillId="0" borderId="0" xfId="0" applyNumberFormat="1" applyFont="1" applyAlignment="1">
      <alignment/>
    </xf>
    <xf numFmtId="0" fontId="57" fillId="0" borderId="0" xfId="0" applyFont="1" applyBorder="1" applyAlignment="1">
      <alignment/>
    </xf>
    <xf numFmtId="0" fontId="56" fillId="0" borderId="0" xfId="0" applyFont="1" applyBorder="1" applyAlignment="1">
      <alignment/>
    </xf>
    <xf numFmtId="0" fontId="58" fillId="0" borderId="0" xfId="0" applyFont="1" applyAlignment="1">
      <alignment/>
    </xf>
    <xf numFmtId="0" fontId="59" fillId="33" borderId="0" xfId="0" applyFont="1" applyFill="1" applyAlignment="1">
      <alignment vertical="top"/>
    </xf>
    <xf numFmtId="0" fontId="60" fillId="0" borderId="0" xfId="0" applyFont="1" applyAlignment="1">
      <alignment/>
    </xf>
    <xf numFmtId="0" fontId="61" fillId="0" borderId="0" xfId="0" applyFont="1" applyAlignment="1">
      <alignment/>
    </xf>
    <xf numFmtId="0" fontId="60" fillId="0" borderId="0" xfId="0" applyFont="1" applyAlignment="1" quotePrefix="1">
      <alignment/>
    </xf>
    <xf numFmtId="0" fontId="16" fillId="0" borderId="0" xfId="0" applyFont="1" applyAlignment="1">
      <alignment/>
    </xf>
    <xf numFmtId="0" fontId="58" fillId="0" borderId="0" xfId="0" applyFont="1" applyBorder="1" applyAlignment="1">
      <alignment/>
    </xf>
    <xf numFmtId="0" fontId="62" fillId="0" borderId="0" xfId="0" applyFont="1" applyAlignment="1">
      <alignment/>
    </xf>
    <xf numFmtId="0" fontId="63" fillId="0" borderId="0" xfId="0" applyFont="1" applyAlignment="1">
      <alignment/>
    </xf>
    <xf numFmtId="165" fontId="63" fillId="0" borderId="0" xfId="0" applyNumberFormat="1" applyFont="1" applyAlignment="1">
      <alignment/>
    </xf>
    <xf numFmtId="0" fontId="59" fillId="0" borderId="0" xfId="0" applyFont="1" applyFill="1" applyAlignment="1">
      <alignment horizontal="left"/>
    </xf>
    <xf numFmtId="0" fontId="58" fillId="0" borderId="0" xfId="0" applyFont="1" applyAlignment="1">
      <alignment vertical="center"/>
    </xf>
    <xf numFmtId="0" fontId="61" fillId="0" borderId="0" xfId="0" applyFont="1" applyAlignment="1">
      <alignment vertical="center"/>
    </xf>
    <xf numFmtId="0" fontId="57" fillId="0" borderId="0" xfId="0" applyFont="1" applyAlignment="1">
      <alignment/>
    </xf>
    <xf numFmtId="2" fontId="60" fillId="0" borderId="0" xfId="0" applyNumberFormat="1" applyFont="1" applyAlignment="1">
      <alignment/>
    </xf>
    <xf numFmtId="0" fontId="59" fillId="0" borderId="0" xfId="0" applyFont="1" applyFill="1" applyAlignment="1">
      <alignment vertical="top"/>
    </xf>
    <xf numFmtId="0" fontId="19" fillId="0" borderId="0" xfId="0" applyFont="1" applyAlignment="1">
      <alignment/>
    </xf>
    <xf numFmtId="0" fontId="64" fillId="0" borderId="10" xfId="0" applyFont="1" applyBorder="1" applyAlignment="1">
      <alignment wrapText="1"/>
    </xf>
    <xf numFmtId="3" fontId="64" fillId="20" borderId="10" xfId="0" applyNumberFormat="1" applyFont="1" applyFill="1" applyBorder="1" applyAlignment="1">
      <alignment horizontal="right" wrapText="1"/>
    </xf>
    <xf numFmtId="164" fontId="64" fillId="20" borderId="10" xfId="0" applyNumberFormat="1" applyFont="1" applyFill="1" applyBorder="1" applyAlignment="1">
      <alignment horizontal="right" wrapText="1"/>
    </xf>
    <xf numFmtId="164" fontId="64" fillId="0" borderId="10" xfId="0" applyNumberFormat="1" applyFont="1" applyBorder="1" applyAlignment="1">
      <alignment horizontal="right" wrapText="1"/>
    </xf>
    <xf numFmtId="0" fontId="65" fillId="34" borderId="10" xfId="0" applyFont="1" applyFill="1" applyBorder="1" applyAlignment="1">
      <alignment wrapText="1"/>
    </xf>
    <xf numFmtId="3" fontId="65" fillId="34" borderId="10" xfId="0" applyNumberFormat="1" applyFont="1" applyFill="1" applyBorder="1" applyAlignment="1">
      <alignment horizontal="right" wrapText="1"/>
    </xf>
    <xf numFmtId="0" fontId="65" fillId="34" borderId="10" xfId="0" applyFont="1" applyFill="1" applyBorder="1" applyAlignment="1">
      <alignment horizontal="right" wrapText="1"/>
    </xf>
    <xf numFmtId="164" fontId="65" fillId="34" borderId="10" xfId="0" applyNumberFormat="1" applyFont="1" applyFill="1" applyBorder="1" applyAlignment="1">
      <alignment horizontal="right" wrapText="1"/>
    </xf>
    <xf numFmtId="164" fontId="64" fillId="35" borderId="10" xfId="0" applyNumberFormat="1" applyFont="1" applyFill="1" applyBorder="1" applyAlignment="1">
      <alignment horizontal="right" wrapText="1"/>
    </xf>
    <xf numFmtId="0" fontId="64" fillId="36" borderId="10" xfId="0" applyFont="1" applyFill="1" applyBorder="1" applyAlignment="1">
      <alignment horizontal="left" vertical="center"/>
    </xf>
    <xf numFmtId="3" fontId="64" fillId="0" borderId="10" xfId="0" applyNumberFormat="1" applyFont="1" applyBorder="1" applyAlignment="1">
      <alignment vertical="center" wrapText="1"/>
    </xf>
    <xf numFmtId="3" fontId="64" fillId="36" borderId="10" xfId="0" applyNumberFormat="1" applyFont="1" applyFill="1" applyBorder="1" applyAlignment="1">
      <alignment vertical="center" wrapText="1"/>
    </xf>
    <xf numFmtId="164" fontId="64" fillId="36" borderId="10" xfId="0" applyNumberFormat="1" applyFont="1" applyFill="1" applyBorder="1" applyAlignment="1">
      <alignment vertical="center" wrapText="1"/>
    </xf>
    <xf numFmtId="164" fontId="64" fillId="0" borderId="10" xfId="0" applyNumberFormat="1" applyFont="1" applyBorder="1" applyAlignment="1">
      <alignment vertical="center" wrapText="1"/>
    </xf>
    <xf numFmtId="166" fontId="64" fillId="36" borderId="10" xfId="0" applyNumberFormat="1" applyFont="1" applyFill="1" applyBorder="1" applyAlignment="1">
      <alignment horizontal="right" wrapText="1"/>
    </xf>
    <xf numFmtId="166" fontId="64" fillId="35" borderId="10" xfId="0" applyNumberFormat="1" applyFont="1" applyFill="1" applyBorder="1" applyAlignment="1">
      <alignment horizontal="right" wrapText="1"/>
    </xf>
    <xf numFmtId="164" fontId="64" fillId="36" borderId="10" xfId="0" applyNumberFormat="1" applyFont="1" applyFill="1" applyBorder="1" applyAlignment="1">
      <alignment vertical="center"/>
    </xf>
    <xf numFmtId="164" fontId="64" fillId="0" borderId="10" xfId="0" applyNumberFormat="1" applyFont="1" applyBorder="1" applyAlignment="1">
      <alignment vertical="center"/>
    </xf>
    <xf numFmtId="166" fontId="64" fillId="20" borderId="10" xfId="0" applyNumberFormat="1" applyFont="1" applyFill="1" applyBorder="1" applyAlignment="1">
      <alignment horizontal="right" wrapText="1"/>
    </xf>
    <xf numFmtId="166" fontId="64" fillId="0" borderId="10" xfId="0" applyNumberFormat="1" applyFont="1" applyFill="1" applyBorder="1" applyAlignment="1">
      <alignment horizontal="right" wrapText="1"/>
    </xf>
    <xf numFmtId="3" fontId="64" fillId="0" borderId="10" xfId="0" applyNumberFormat="1" applyFont="1" applyFill="1" applyBorder="1" applyAlignment="1">
      <alignment horizontal="right" wrapText="1"/>
    </xf>
    <xf numFmtId="3" fontId="64" fillId="36" borderId="10" xfId="0" applyNumberFormat="1" applyFont="1" applyFill="1" applyBorder="1" applyAlignment="1">
      <alignment horizontal="right" wrapText="1"/>
    </xf>
    <xf numFmtId="166" fontId="65" fillId="34" borderId="10" xfId="0" applyNumberFormat="1" applyFont="1" applyFill="1" applyBorder="1" applyAlignment="1">
      <alignment horizontal="right" wrapText="1"/>
    </xf>
    <xf numFmtId="0" fontId="10" fillId="35" borderId="10" xfId="0" applyFont="1" applyFill="1" applyBorder="1" applyAlignment="1">
      <alignment vertical="top" wrapText="1"/>
    </xf>
    <xf numFmtId="3" fontId="64" fillId="0" borderId="10" xfId="0" applyNumberFormat="1" applyFont="1" applyBorder="1" applyAlignment="1">
      <alignment horizontal="right" wrapText="1"/>
    </xf>
    <xf numFmtId="0" fontId="64" fillId="20" borderId="10" xfId="0" applyFont="1" applyFill="1" applyBorder="1" applyAlignment="1">
      <alignment horizontal="right" wrapText="1"/>
    </xf>
    <xf numFmtId="3" fontId="65" fillId="34" borderId="10" xfId="0" applyNumberFormat="1" applyFont="1" applyFill="1" applyBorder="1" applyAlignment="1">
      <alignment wrapText="1"/>
    </xf>
    <xf numFmtId="0" fontId="64" fillId="0" borderId="10" xfId="0" applyFont="1" applyBorder="1" applyAlignment="1">
      <alignment horizontal="left" vertical="top"/>
    </xf>
    <xf numFmtId="3" fontId="64" fillId="36" borderId="10" xfId="0" applyNumberFormat="1" applyFont="1" applyFill="1" applyBorder="1" applyAlignment="1">
      <alignment vertical="top" wrapText="1"/>
    </xf>
    <xf numFmtId="3" fontId="64" fillId="0" borderId="10" xfId="0" applyNumberFormat="1" applyFont="1" applyBorder="1" applyAlignment="1">
      <alignment vertical="top" wrapText="1"/>
    </xf>
    <xf numFmtId="164" fontId="64" fillId="0" borderId="10" xfId="0" applyNumberFormat="1" applyFont="1" applyBorder="1" applyAlignment="1">
      <alignment vertical="top" wrapText="1"/>
    </xf>
    <xf numFmtId="164" fontId="64" fillId="36" borderId="10" xfId="0" applyNumberFormat="1" applyFont="1" applyFill="1" applyBorder="1" applyAlignment="1">
      <alignment vertical="top" wrapText="1"/>
    </xf>
    <xf numFmtId="164" fontId="65" fillId="34" borderId="10" xfId="0" applyNumberFormat="1" applyFont="1" applyFill="1" applyBorder="1" applyAlignment="1">
      <alignment wrapText="1"/>
    </xf>
    <xf numFmtId="0" fontId="64" fillId="0" borderId="11" xfId="0" applyFont="1" applyBorder="1" applyAlignment="1">
      <alignment horizontal="left" vertical="top"/>
    </xf>
    <xf numFmtId="3" fontId="64" fillId="0" borderId="11" xfId="0" applyNumberFormat="1" applyFont="1" applyBorder="1" applyAlignment="1">
      <alignment vertical="top" wrapText="1"/>
    </xf>
    <xf numFmtId="0" fontId="65" fillId="34" borderId="11" xfId="0" applyFont="1" applyFill="1" applyBorder="1" applyAlignment="1">
      <alignment wrapText="1"/>
    </xf>
    <xf numFmtId="3" fontId="65" fillId="34" borderId="11" xfId="0" applyNumberFormat="1" applyFont="1" applyFill="1" applyBorder="1" applyAlignment="1">
      <alignment wrapText="1"/>
    </xf>
    <xf numFmtId="3" fontId="64" fillId="36" borderId="11" xfId="0" applyNumberFormat="1" applyFont="1" applyFill="1" applyBorder="1" applyAlignment="1">
      <alignment vertical="top" wrapText="1"/>
    </xf>
    <xf numFmtId="0" fontId="66" fillId="0" borderId="10" xfId="0" applyFont="1" applyBorder="1" applyAlignment="1">
      <alignment/>
    </xf>
    <xf numFmtId="164" fontId="57" fillId="36" borderId="10" xfId="0" applyNumberFormat="1" applyFont="1" applyFill="1" applyBorder="1" applyAlignment="1">
      <alignment horizontal="right"/>
    </xf>
    <xf numFmtId="164" fontId="57" fillId="0" borderId="10" xfId="0" applyNumberFormat="1" applyFont="1" applyBorder="1" applyAlignment="1">
      <alignment horizontal="right"/>
    </xf>
    <xf numFmtId="0" fontId="64" fillId="35" borderId="10" xfId="0" applyFont="1" applyFill="1" applyBorder="1" applyAlignment="1">
      <alignment horizontal="right" vertical="top" wrapText="1"/>
    </xf>
    <xf numFmtId="165" fontId="64" fillId="35" borderId="10" xfId="0" applyNumberFormat="1" applyFont="1" applyFill="1" applyBorder="1" applyAlignment="1">
      <alignment horizontal="right" vertical="top" wrapText="1"/>
    </xf>
    <xf numFmtId="0" fontId="64" fillId="36" borderId="12" xfId="0" applyFont="1" applyFill="1" applyBorder="1" applyAlignment="1">
      <alignment horizontal="right" wrapText="1"/>
    </xf>
    <xf numFmtId="0" fontId="64" fillId="0" borderId="12" xfId="0" applyFont="1" applyBorder="1" applyAlignment="1">
      <alignment horizontal="right" wrapText="1"/>
    </xf>
    <xf numFmtId="0" fontId="57" fillId="37" borderId="10" xfId="0" applyFont="1" applyFill="1" applyBorder="1" applyAlignment="1">
      <alignment wrapText="1"/>
    </xf>
    <xf numFmtId="3" fontId="67" fillId="20" borderId="10" xfId="0" applyNumberFormat="1" applyFont="1" applyFill="1" applyBorder="1" applyAlignment="1">
      <alignment horizontal="right" wrapText="1"/>
    </xf>
    <xf numFmtId="164" fontId="67" fillId="35" borderId="10" xfId="0" applyNumberFormat="1" applyFont="1" applyFill="1" applyBorder="1" applyAlignment="1">
      <alignment horizontal="right" wrapText="1"/>
    </xf>
    <xf numFmtId="2" fontId="55" fillId="0" borderId="0" xfId="0" applyNumberFormat="1" applyFont="1" applyBorder="1" applyAlignment="1">
      <alignment/>
    </xf>
    <xf numFmtId="3" fontId="64" fillId="36" borderId="10" xfId="0" applyNumberFormat="1" applyFont="1" applyFill="1" applyBorder="1" applyAlignment="1">
      <alignment vertical="top"/>
    </xf>
    <xf numFmtId="164" fontId="64" fillId="0" borderId="10" xfId="0" applyNumberFormat="1" applyFont="1" applyBorder="1" applyAlignment="1">
      <alignment vertical="top"/>
    </xf>
    <xf numFmtId="164" fontId="64" fillId="36" borderId="10" xfId="0" applyNumberFormat="1" applyFont="1" applyFill="1" applyBorder="1" applyAlignment="1">
      <alignment vertical="top"/>
    </xf>
    <xf numFmtId="164" fontId="57" fillId="36" borderId="10" xfId="0" applyNumberFormat="1" applyFont="1" applyFill="1" applyBorder="1" applyAlignment="1">
      <alignment/>
    </xf>
    <xf numFmtId="0" fontId="65" fillId="34" borderId="10" xfId="0" applyFont="1" applyFill="1" applyBorder="1" applyAlignment="1">
      <alignment vertical="center" wrapText="1"/>
    </xf>
    <xf numFmtId="3" fontId="57" fillId="36" borderId="10" xfId="0" applyNumberFormat="1" applyFont="1" applyFill="1" applyBorder="1" applyAlignment="1">
      <alignment/>
    </xf>
    <xf numFmtId="3" fontId="57" fillId="0" borderId="10" xfId="0" applyNumberFormat="1" applyFont="1" applyBorder="1" applyAlignment="1">
      <alignment/>
    </xf>
    <xf numFmtId="164" fontId="57" fillId="0" borderId="10" xfId="0" applyNumberFormat="1" applyFont="1" applyBorder="1" applyAlignment="1">
      <alignment/>
    </xf>
    <xf numFmtId="0" fontId="57" fillId="0" borderId="10" xfId="0" applyFont="1" applyBorder="1" applyAlignment="1">
      <alignment/>
    </xf>
    <xf numFmtId="0" fontId="66" fillId="35" borderId="10" xfId="0" applyFont="1" applyFill="1" applyBorder="1" applyAlignment="1">
      <alignment horizontal="left" wrapText="1"/>
    </xf>
    <xf numFmtId="3" fontId="66" fillId="36" borderId="10" xfId="0" applyNumberFormat="1" applyFont="1" applyFill="1" applyBorder="1" applyAlignment="1">
      <alignment horizontal="right"/>
    </xf>
    <xf numFmtId="3" fontId="66" fillId="35" borderId="10" xfId="0" applyNumberFormat="1" applyFont="1" applyFill="1" applyBorder="1" applyAlignment="1">
      <alignment horizontal="right"/>
    </xf>
    <xf numFmtId="166" fontId="66" fillId="35" borderId="10" xfId="0" applyNumberFormat="1" applyFont="1" applyFill="1" applyBorder="1" applyAlignment="1">
      <alignment horizontal="right"/>
    </xf>
    <xf numFmtId="166" fontId="66" fillId="36" borderId="10" xfId="0" applyNumberFormat="1" applyFont="1" applyFill="1" applyBorder="1" applyAlignment="1">
      <alignment horizontal="right"/>
    </xf>
    <xf numFmtId="164" fontId="66" fillId="36" borderId="10" xfId="0" applyNumberFormat="1" applyFont="1" applyFill="1" applyBorder="1" applyAlignment="1">
      <alignment horizontal="right"/>
    </xf>
    <xf numFmtId="164" fontId="66" fillId="35" borderId="10" xfId="0" applyNumberFormat="1" applyFont="1" applyFill="1" applyBorder="1" applyAlignment="1">
      <alignment horizontal="right"/>
    </xf>
    <xf numFmtId="0" fontId="66" fillId="35" borderId="10" xfId="0" applyFont="1" applyFill="1" applyBorder="1" applyAlignment="1">
      <alignment horizontal="left"/>
    </xf>
    <xf numFmtId="166" fontId="65" fillId="34" borderId="10" xfId="0" applyNumberFormat="1" applyFont="1" applyFill="1" applyBorder="1" applyAlignment="1">
      <alignment wrapText="1"/>
    </xf>
    <xf numFmtId="0" fontId="67" fillId="35" borderId="12" xfId="0" applyFont="1" applyFill="1" applyBorder="1" applyAlignment="1">
      <alignment wrapText="1"/>
    </xf>
    <xf numFmtId="0" fontId="64" fillId="35" borderId="13" xfId="0" applyFont="1" applyFill="1" applyBorder="1" applyAlignment="1">
      <alignment wrapText="1"/>
    </xf>
    <xf numFmtId="3" fontId="66" fillId="36" borderId="10" xfId="0" applyNumberFormat="1" applyFont="1" applyFill="1" applyBorder="1" applyAlignment="1">
      <alignment/>
    </xf>
    <xf numFmtId="3" fontId="66" fillId="0" borderId="10" xfId="0" applyNumberFormat="1" applyFont="1" applyBorder="1" applyAlignment="1">
      <alignment/>
    </xf>
    <xf numFmtId="0" fontId="0" fillId="0" borderId="0" xfId="0" applyAlignment="1">
      <alignment/>
    </xf>
    <xf numFmtId="0" fontId="60" fillId="0" borderId="0" xfId="0" applyFont="1" applyAlignment="1">
      <alignment/>
    </xf>
    <xf numFmtId="0" fontId="59" fillId="33" borderId="0" xfId="0" applyFont="1" applyFill="1" applyAlignment="1">
      <alignment/>
    </xf>
    <xf numFmtId="0" fontId="16" fillId="0" borderId="0" xfId="0" applyFont="1" applyBorder="1" applyAlignment="1">
      <alignment/>
    </xf>
    <xf numFmtId="1" fontId="64" fillId="35" borderId="10" xfId="0" applyNumberFormat="1" applyFont="1" applyFill="1" applyBorder="1" applyAlignment="1">
      <alignment horizontal="right" wrapText="1"/>
    </xf>
    <xf numFmtId="0" fontId="64" fillId="35" borderId="10" xfId="0" applyNumberFormat="1" applyFont="1" applyFill="1" applyBorder="1" applyAlignment="1">
      <alignment horizontal="right" wrapText="1"/>
    </xf>
    <xf numFmtId="0" fontId="59" fillId="33" borderId="0" xfId="0" applyFont="1" applyFill="1" applyAlignment="1">
      <alignment horizontal="left"/>
    </xf>
    <xf numFmtId="2" fontId="60" fillId="0" borderId="0" xfId="0" applyNumberFormat="1" applyFont="1" applyAlignment="1">
      <alignment/>
    </xf>
    <xf numFmtId="2" fontId="55" fillId="0" borderId="0" xfId="0" applyNumberFormat="1" applyFont="1" applyAlignment="1">
      <alignment/>
    </xf>
    <xf numFmtId="0" fontId="62" fillId="0" borderId="0" xfId="0" applyFont="1" applyFill="1" applyAlignment="1">
      <alignment vertical="top"/>
    </xf>
    <xf numFmtId="0" fontId="62" fillId="0" borderId="0" xfId="0" applyFont="1" applyFill="1" applyAlignment="1">
      <alignment/>
    </xf>
    <xf numFmtId="3" fontId="64" fillId="0" borderId="10" xfId="0" applyNumberFormat="1" applyFont="1" applyBorder="1" applyAlignment="1">
      <alignment horizontal="right" vertical="top" wrapText="1"/>
    </xf>
    <xf numFmtId="164" fontId="64" fillId="0" borderId="10" xfId="0" applyNumberFormat="1" applyFont="1" applyBorder="1" applyAlignment="1">
      <alignment horizontal="right" vertical="top" wrapText="1"/>
    </xf>
    <xf numFmtId="0" fontId="64" fillId="35" borderId="10" xfId="0" applyFont="1" applyFill="1" applyBorder="1" applyAlignment="1">
      <alignment horizontal="right" vertical="center"/>
    </xf>
    <xf numFmtId="2" fontId="67" fillId="0" borderId="10" xfId="0" applyNumberFormat="1" applyFont="1" applyBorder="1" applyAlignment="1">
      <alignment horizontal="right" wrapText="1"/>
    </xf>
    <xf numFmtId="0" fontId="10" fillId="35" borderId="10" xfId="46" applyFont="1" applyFill="1" applyBorder="1" applyAlignment="1">
      <alignment horizontal="right"/>
      <protection/>
    </xf>
    <xf numFmtId="0" fontId="60" fillId="0" borderId="0" xfId="0" applyFont="1" applyAlignment="1">
      <alignment/>
    </xf>
    <xf numFmtId="3" fontId="64" fillId="36" borderId="10" xfId="0" applyNumberFormat="1" applyFont="1" applyFill="1" applyBorder="1" applyAlignment="1">
      <alignment horizontal="right" vertical="top" wrapText="1"/>
    </xf>
    <xf numFmtId="1" fontId="64" fillId="0" borderId="10" xfId="0" applyNumberFormat="1" applyFont="1" applyBorder="1" applyAlignment="1">
      <alignment vertical="top"/>
    </xf>
    <xf numFmtId="0" fontId="0" fillId="0" borderId="0" xfId="0" applyBorder="1" applyAlignment="1">
      <alignment/>
    </xf>
    <xf numFmtId="0" fontId="0" fillId="0" borderId="0" xfId="0" applyAlignment="1">
      <alignment/>
    </xf>
    <xf numFmtId="0" fontId="67" fillId="0" borderId="13" xfId="0" applyFont="1" applyBorder="1" applyAlignment="1">
      <alignment horizontal="left" vertical="center" wrapText="1"/>
    </xf>
    <xf numFmtId="0" fontId="67" fillId="20" borderId="13" xfId="0" applyFont="1" applyFill="1" applyBorder="1" applyAlignment="1">
      <alignment horizontal="center" wrapText="1"/>
    </xf>
    <xf numFmtId="0" fontId="60" fillId="0" borderId="0" xfId="0" applyFont="1" applyAlignment="1">
      <alignment/>
    </xf>
    <xf numFmtId="0" fontId="64" fillId="35" borderId="10" xfId="0" applyFont="1" applyFill="1" applyBorder="1" applyAlignment="1">
      <alignment horizontal="right" wrapText="1"/>
    </xf>
    <xf numFmtId="0" fontId="16" fillId="0" borderId="0" xfId="0" applyFont="1" applyAlignment="1">
      <alignment horizontal="justify" vertical="top"/>
    </xf>
    <xf numFmtId="0" fontId="57" fillId="35" borderId="10" xfId="0" applyFont="1" applyFill="1" applyBorder="1" applyAlignment="1">
      <alignment horizontal="right"/>
    </xf>
    <xf numFmtId="0" fontId="17" fillId="0" borderId="0" xfId="0" applyFont="1" applyBorder="1" applyAlignment="1">
      <alignment/>
    </xf>
    <xf numFmtId="2" fontId="64" fillId="35" borderId="10" xfId="0" applyNumberFormat="1" applyFont="1" applyFill="1" applyBorder="1" applyAlignment="1">
      <alignment horizontal="right" wrapText="1"/>
    </xf>
    <xf numFmtId="1" fontId="64" fillId="0" borderId="10" xfId="0" applyNumberFormat="1" applyFont="1" applyBorder="1" applyAlignment="1">
      <alignment vertical="top" wrapText="1"/>
    </xf>
    <xf numFmtId="1" fontId="64" fillId="0" borderId="10" xfId="0" applyNumberFormat="1" applyFont="1" applyBorder="1" applyAlignment="1">
      <alignment horizontal="right" vertical="top" wrapText="1"/>
    </xf>
    <xf numFmtId="3" fontId="66" fillId="0" borderId="10" xfId="0" applyNumberFormat="1" applyFont="1" applyBorder="1" applyAlignment="1">
      <alignment horizontal="right"/>
    </xf>
    <xf numFmtId="3" fontId="57" fillId="0" borderId="10" xfId="0" applyNumberFormat="1" applyFont="1" applyBorder="1" applyAlignment="1">
      <alignment horizontal="right"/>
    </xf>
    <xf numFmtId="1" fontId="67" fillId="36" borderId="10" xfId="0" applyNumberFormat="1" applyFont="1" applyFill="1" applyBorder="1" applyAlignment="1">
      <alignment horizontal="right" wrapText="1"/>
    </xf>
    <xf numFmtId="1" fontId="64" fillId="36" borderId="10" xfId="0" applyNumberFormat="1" applyFont="1" applyFill="1" applyBorder="1" applyAlignment="1">
      <alignment horizontal="right" wrapText="1"/>
    </xf>
    <xf numFmtId="0" fontId="64" fillId="35" borderId="10" xfId="0" applyFont="1" applyFill="1" applyBorder="1" applyAlignment="1">
      <alignment horizontal="right" wrapText="1"/>
    </xf>
    <xf numFmtId="0" fontId="67" fillId="0" borderId="10" xfId="0" applyFont="1" applyBorder="1" applyAlignment="1">
      <alignment horizontal="left" vertical="top"/>
    </xf>
    <xf numFmtId="3" fontId="67" fillId="36" borderId="10" xfId="0" applyNumberFormat="1" applyFont="1" applyFill="1" applyBorder="1" applyAlignment="1">
      <alignment vertical="top"/>
    </xf>
    <xf numFmtId="1" fontId="67" fillId="0" borderId="10" xfId="0" applyNumberFormat="1" applyFont="1" applyBorder="1" applyAlignment="1">
      <alignment vertical="top"/>
    </xf>
    <xf numFmtId="164" fontId="67" fillId="0" borderId="10" xfId="0" applyNumberFormat="1" applyFont="1" applyBorder="1" applyAlignment="1">
      <alignment vertical="top"/>
    </xf>
    <xf numFmtId="164" fontId="67" fillId="36" borderId="10" xfId="0" applyNumberFormat="1" applyFont="1" applyFill="1" applyBorder="1" applyAlignment="1">
      <alignment vertical="top"/>
    </xf>
    <xf numFmtId="164" fontId="66" fillId="36" borderId="10" xfId="0" applyNumberFormat="1" applyFont="1" applyFill="1" applyBorder="1" applyAlignment="1">
      <alignment/>
    </xf>
    <xf numFmtId="0" fontId="0" fillId="0" borderId="0" xfId="0" applyFill="1" applyAlignment="1">
      <alignment/>
    </xf>
    <xf numFmtId="0" fontId="57" fillId="35" borderId="10" xfId="0" applyFont="1" applyFill="1" applyBorder="1" applyAlignment="1">
      <alignment horizontal="right" wrapText="1"/>
    </xf>
    <xf numFmtId="0" fontId="67" fillId="35" borderId="10" xfId="0" applyFont="1" applyFill="1" applyBorder="1" applyAlignment="1">
      <alignment horizontal="right" wrapText="1"/>
    </xf>
    <xf numFmtId="0" fontId="57" fillId="35" borderId="10" xfId="0" applyFont="1" applyFill="1" applyBorder="1" applyAlignment="1">
      <alignment horizontal="left" wrapText="1"/>
    </xf>
    <xf numFmtId="0" fontId="64" fillId="36" borderId="10" xfId="0" applyFont="1" applyFill="1" applyBorder="1" applyAlignment="1">
      <alignment horizontal="right" vertical="top" wrapText="1"/>
    </xf>
    <xf numFmtId="3" fontId="57" fillId="36" borderId="10" xfId="43" applyNumberFormat="1" applyFont="1" applyFill="1" applyBorder="1" applyAlignment="1">
      <alignment/>
    </xf>
    <xf numFmtId="3" fontId="57" fillId="35" borderId="10" xfId="43" applyNumberFormat="1" applyFont="1" applyFill="1" applyBorder="1" applyAlignment="1">
      <alignment/>
    </xf>
    <xf numFmtId="0" fontId="57" fillId="35" borderId="0" xfId="0" applyFont="1" applyFill="1" applyBorder="1" applyAlignment="1">
      <alignment horizontal="left" wrapText="1"/>
    </xf>
    <xf numFmtId="167" fontId="57" fillId="36" borderId="10" xfId="43" applyNumberFormat="1" applyFont="1" applyFill="1" applyBorder="1" applyAlignment="1">
      <alignment/>
    </xf>
    <xf numFmtId="167" fontId="57" fillId="35" borderId="10" xfId="43" applyNumberFormat="1" applyFont="1" applyFill="1" applyBorder="1" applyAlignment="1">
      <alignment/>
    </xf>
    <xf numFmtId="0" fontId="68" fillId="35" borderId="10" xfId="0" applyFont="1" applyFill="1" applyBorder="1" applyAlignment="1">
      <alignment horizontal="left" wrapText="1"/>
    </xf>
    <xf numFmtId="0" fontId="64" fillId="0" borderId="10" xfId="0" applyFont="1" applyBorder="1" applyAlignment="1">
      <alignment horizontal="left" wrapText="1"/>
    </xf>
    <xf numFmtId="1" fontId="64" fillId="20" borderId="10" xfId="0" applyNumberFormat="1" applyFont="1" applyFill="1" applyBorder="1" applyAlignment="1">
      <alignment horizontal="right" wrapText="1"/>
    </xf>
    <xf numFmtId="164" fontId="68" fillId="35" borderId="10" xfId="0" applyNumberFormat="1" applyFont="1" applyFill="1" applyBorder="1" applyAlignment="1">
      <alignment horizontal="left" wrapText="1"/>
    </xf>
    <xf numFmtId="1" fontId="65" fillId="34" borderId="10" xfId="0" applyNumberFormat="1" applyFont="1" applyFill="1" applyBorder="1" applyAlignment="1">
      <alignment horizontal="right" wrapText="1"/>
    </xf>
    <xf numFmtId="0" fontId="52" fillId="0" borderId="0" xfId="0" applyFont="1" applyAlignment="1">
      <alignment/>
    </xf>
    <xf numFmtId="0" fontId="0" fillId="0" borderId="0" xfId="0" applyAlignment="1">
      <alignment horizontal="left" indent="1"/>
    </xf>
    <xf numFmtId="0" fontId="0" fillId="0" borderId="0" xfId="0" applyNumberFormat="1" applyAlignment="1">
      <alignment/>
    </xf>
    <xf numFmtId="0" fontId="52" fillId="0" borderId="0" xfId="0" applyFont="1" applyAlignment="1">
      <alignment horizontal="left" indent="1"/>
    </xf>
    <xf numFmtId="164" fontId="66" fillId="0" borderId="10" xfId="0" applyNumberFormat="1" applyFont="1" applyBorder="1" applyAlignment="1">
      <alignment/>
    </xf>
    <xf numFmtId="166" fontId="67" fillId="36" borderId="10" xfId="0" applyNumberFormat="1" applyFont="1" applyFill="1" applyBorder="1" applyAlignment="1">
      <alignment horizontal="right" wrapText="1"/>
    </xf>
    <xf numFmtId="0" fontId="66" fillId="0" borderId="0" xfId="0" applyFont="1" applyFill="1" applyBorder="1" applyAlignment="1">
      <alignment/>
    </xf>
    <xf numFmtId="0" fontId="64" fillId="36" borderId="10" xfId="0" applyFont="1" applyFill="1" applyBorder="1" applyAlignment="1">
      <alignment horizontal="right" wrapText="1"/>
    </xf>
    <xf numFmtId="0" fontId="59" fillId="33" borderId="0" xfId="0" applyFont="1" applyFill="1" applyAlignment="1">
      <alignment horizontal="left" vertical="top"/>
    </xf>
    <xf numFmtId="3" fontId="64" fillId="35" borderId="10" xfId="0" applyNumberFormat="1" applyFont="1" applyFill="1" applyBorder="1" applyAlignment="1">
      <alignment horizontal="right" wrapText="1"/>
    </xf>
    <xf numFmtId="3" fontId="67" fillId="35" borderId="10" xfId="0" applyNumberFormat="1" applyFont="1" applyFill="1" applyBorder="1" applyAlignment="1">
      <alignment horizontal="right" wrapText="1"/>
    </xf>
    <xf numFmtId="0" fontId="67" fillId="0" borderId="10" xfId="0" applyFont="1" applyBorder="1" applyAlignment="1">
      <alignment wrapText="1"/>
    </xf>
    <xf numFmtId="3" fontId="67" fillId="0" borderId="10" xfId="0" applyNumberFormat="1" applyFont="1" applyBorder="1" applyAlignment="1">
      <alignment horizontal="right" wrapText="1"/>
    </xf>
    <xf numFmtId="0" fontId="69" fillId="0" borderId="0" xfId="0" applyFont="1" applyAlignment="1">
      <alignment horizontal="left" vertical="top"/>
    </xf>
    <xf numFmtId="3" fontId="67" fillId="36" borderId="10" xfId="0" applyNumberFormat="1" applyFont="1" applyFill="1" applyBorder="1" applyAlignment="1">
      <alignment vertical="top" wrapText="1"/>
    </xf>
    <xf numFmtId="0" fontId="70" fillId="0" borderId="0" xfId="0" applyFont="1" applyBorder="1" applyAlignment="1">
      <alignment horizontal="left" vertical="center"/>
    </xf>
    <xf numFmtId="0" fontId="55" fillId="0" borderId="0" xfId="0" applyFont="1" applyBorder="1" applyAlignment="1">
      <alignment/>
    </xf>
    <xf numFmtId="0" fontId="67" fillId="0" borderId="10" xfId="0" applyFont="1" applyBorder="1" applyAlignment="1">
      <alignment horizontal="left" vertical="center" wrapText="1"/>
    </xf>
    <xf numFmtId="0" fontId="64" fillId="35" borderId="10" xfId="0" applyFont="1" applyFill="1" applyBorder="1" applyAlignment="1">
      <alignment wrapText="1"/>
    </xf>
    <xf numFmtId="3" fontId="64" fillId="0" borderId="10" xfId="0" applyNumberFormat="1" applyFont="1" applyBorder="1" applyAlignment="1">
      <alignment wrapText="1"/>
    </xf>
    <xf numFmtId="0" fontId="67" fillId="35" borderId="10" xfId="0" applyFont="1" applyFill="1" applyBorder="1" applyAlignment="1">
      <alignment horizontal="right" wrapText="1"/>
    </xf>
    <xf numFmtId="1" fontId="64" fillId="0" borderId="10" xfId="0" applyNumberFormat="1" applyFont="1" applyBorder="1" applyAlignment="1">
      <alignment horizontal="right" wrapText="1"/>
    </xf>
    <xf numFmtId="1" fontId="0" fillId="0" borderId="0" xfId="0" applyNumberFormat="1" applyAlignment="1">
      <alignment/>
    </xf>
    <xf numFmtId="0" fontId="64" fillId="37" borderId="10" xfId="0" applyFont="1" applyFill="1" applyBorder="1" applyAlignment="1">
      <alignment horizontal="right" vertical="center" wrapText="1"/>
    </xf>
    <xf numFmtId="0" fontId="64" fillId="37" borderId="10" xfId="0" applyFont="1" applyFill="1" applyBorder="1" applyAlignment="1" quotePrefix="1">
      <alignment horizontal="right" vertical="center" wrapText="1"/>
    </xf>
    <xf numFmtId="0" fontId="64" fillId="37" borderId="10" xfId="0" applyFont="1" applyFill="1" applyBorder="1" applyAlignment="1">
      <alignment vertical="center" wrapText="1"/>
    </xf>
    <xf numFmtId="3" fontId="57" fillId="20" borderId="10" xfId="0" applyNumberFormat="1" applyFont="1" applyFill="1" applyBorder="1" applyAlignment="1">
      <alignment horizontal="right" wrapText="1"/>
    </xf>
    <xf numFmtId="164" fontId="64" fillId="20" borderId="10" xfId="0" applyNumberFormat="1" applyFont="1" applyFill="1" applyBorder="1" applyAlignment="1">
      <alignment horizontal="right" vertical="center" wrapText="1"/>
    </xf>
    <xf numFmtId="3" fontId="64" fillId="37" borderId="10" xfId="0" applyNumberFormat="1" applyFont="1" applyFill="1" applyBorder="1" applyAlignment="1">
      <alignment horizontal="right"/>
    </xf>
    <xf numFmtId="0" fontId="64" fillId="20" borderId="10" xfId="0" applyFont="1" applyFill="1" applyBorder="1" applyAlignment="1">
      <alignment horizontal="right" vertical="center"/>
    </xf>
    <xf numFmtId="3" fontId="64" fillId="37" borderId="10" xfId="0" applyNumberFormat="1" applyFont="1" applyFill="1" applyBorder="1" applyAlignment="1">
      <alignment horizontal="right" vertical="center"/>
    </xf>
    <xf numFmtId="164" fontId="64" fillId="37" borderId="10" xfId="0" applyNumberFormat="1" applyFont="1" applyFill="1" applyBorder="1" applyAlignment="1">
      <alignment horizontal="right" vertical="center" wrapText="1"/>
    </xf>
    <xf numFmtId="0" fontId="67" fillId="37" borderId="10" xfId="0" applyFont="1" applyFill="1" applyBorder="1" applyAlignment="1">
      <alignment vertical="center" wrapText="1"/>
    </xf>
    <xf numFmtId="3" fontId="66" fillId="20" borderId="10" xfId="0" applyNumberFormat="1" applyFont="1" applyFill="1" applyBorder="1" applyAlignment="1">
      <alignment horizontal="right" wrapText="1"/>
    </xf>
    <xf numFmtId="3" fontId="67" fillId="37" borderId="10" xfId="0" applyNumberFormat="1" applyFont="1" applyFill="1" applyBorder="1" applyAlignment="1">
      <alignment horizontal="right"/>
    </xf>
    <xf numFmtId="0" fontId="67" fillId="20" borderId="10" xfId="0" applyFont="1" applyFill="1" applyBorder="1" applyAlignment="1">
      <alignment horizontal="right" vertical="center"/>
    </xf>
    <xf numFmtId="3" fontId="67" fillId="37" borderId="10" xfId="0" applyNumberFormat="1" applyFont="1" applyFill="1" applyBorder="1" applyAlignment="1">
      <alignment horizontal="right" vertical="center"/>
    </xf>
    <xf numFmtId="164" fontId="67" fillId="20" borderId="10" xfId="0" applyNumberFormat="1" applyFont="1" applyFill="1" applyBorder="1" applyAlignment="1">
      <alignment horizontal="right" vertical="center" wrapText="1"/>
    </xf>
    <xf numFmtId="164" fontId="67" fillId="37" borderId="10" xfId="0" applyNumberFormat="1" applyFont="1" applyFill="1" applyBorder="1" applyAlignment="1">
      <alignment horizontal="right" vertical="center" wrapText="1"/>
    </xf>
    <xf numFmtId="0" fontId="64" fillId="37" borderId="10" xfId="0" applyFont="1" applyFill="1" applyBorder="1" applyAlignment="1">
      <alignment horizontal="right" vertical="center"/>
    </xf>
    <xf numFmtId="0" fontId="67" fillId="0" borderId="10" xfId="0" applyFont="1" applyBorder="1" applyAlignment="1">
      <alignment vertical="center" wrapText="1"/>
    </xf>
    <xf numFmtId="3" fontId="66" fillId="0" borderId="10" xfId="0" applyNumberFormat="1" applyFont="1" applyBorder="1" applyAlignment="1">
      <alignment horizontal="right" wrapText="1"/>
    </xf>
    <xf numFmtId="0" fontId="67" fillId="20" borderId="10" xfId="0" applyFont="1" applyFill="1" applyBorder="1" applyAlignment="1">
      <alignment horizontal="right" vertical="center" wrapText="1"/>
    </xf>
    <xf numFmtId="3" fontId="67" fillId="0" borderId="10" xfId="0" applyNumberFormat="1" applyFont="1" applyBorder="1" applyAlignment="1">
      <alignment horizontal="right" vertical="center" wrapText="1"/>
    </xf>
    <xf numFmtId="164" fontId="67" fillId="0" borderId="10" xfId="0" applyNumberFormat="1" applyFont="1" applyBorder="1" applyAlignment="1">
      <alignment horizontal="right" vertical="center" wrapText="1"/>
    </xf>
    <xf numFmtId="0" fontId="65" fillId="34" borderId="10" xfId="0" applyFont="1" applyFill="1" applyBorder="1" applyAlignment="1">
      <alignment horizontal="right" vertical="center" wrapText="1"/>
    </xf>
    <xf numFmtId="164" fontId="65" fillId="34" borderId="10" xfId="0" applyNumberFormat="1" applyFont="1" applyFill="1" applyBorder="1" applyAlignment="1">
      <alignment horizontal="right" vertical="center" wrapText="1"/>
    </xf>
    <xf numFmtId="0" fontId="71" fillId="34" borderId="10" xfId="0" applyFont="1" applyFill="1" applyBorder="1" applyAlignment="1">
      <alignment horizontal="left" wrapText="1"/>
    </xf>
    <xf numFmtId="1" fontId="71" fillId="34" borderId="10" xfId="0" applyNumberFormat="1" applyFont="1" applyFill="1" applyBorder="1" applyAlignment="1">
      <alignment horizontal="right" wrapText="1"/>
    </xf>
    <xf numFmtId="164" fontId="71" fillId="34" borderId="10" xfId="0" applyNumberFormat="1" applyFont="1" applyFill="1" applyBorder="1" applyAlignment="1">
      <alignment horizontal="right" wrapText="1"/>
    </xf>
    <xf numFmtId="3" fontId="71" fillId="34" borderId="10" xfId="0" applyNumberFormat="1" applyFont="1" applyFill="1" applyBorder="1" applyAlignment="1">
      <alignment horizontal="right" wrapText="1"/>
    </xf>
    <xf numFmtId="0" fontId="67" fillId="35" borderId="10" xfId="0" applyFont="1" applyFill="1" applyBorder="1" applyAlignment="1">
      <alignment wrapText="1"/>
    </xf>
    <xf numFmtId="0" fontId="66" fillId="36" borderId="10" xfId="0" applyFont="1" applyFill="1" applyBorder="1" applyAlignment="1">
      <alignment horizontal="right"/>
    </xf>
    <xf numFmtId="0" fontId="66" fillId="0" borderId="10" xfId="0" applyFont="1" applyBorder="1" applyAlignment="1">
      <alignment horizontal="right"/>
    </xf>
    <xf numFmtId="0" fontId="57" fillId="36" borderId="10" xfId="0" applyFont="1" applyFill="1" applyBorder="1" applyAlignment="1">
      <alignment horizontal="right"/>
    </xf>
    <xf numFmtId="0" fontId="57" fillId="0" borderId="10" xfId="0" applyFont="1" applyBorder="1" applyAlignment="1">
      <alignment horizontal="right"/>
    </xf>
    <xf numFmtId="3" fontId="57" fillId="35" borderId="10" xfId="0" applyNumberFormat="1" applyFont="1" applyFill="1" applyBorder="1" applyAlignment="1">
      <alignment horizontal="right"/>
    </xf>
    <xf numFmtId="49" fontId="72" fillId="38" borderId="10" xfId="0" applyNumberFormat="1" applyFont="1" applyFill="1" applyBorder="1" applyAlignment="1">
      <alignment/>
    </xf>
    <xf numFmtId="164" fontId="71" fillId="38" borderId="10" xfId="0" applyNumberFormat="1" applyFont="1" applyFill="1" applyBorder="1" applyAlignment="1">
      <alignment horizontal="right" wrapText="1"/>
    </xf>
    <xf numFmtId="3" fontId="71" fillId="38" borderId="10" xfId="0" applyNumberFormat="1" applyFont="1" applyFill="1" applyBorder="1" applyAlignment="1">
      <alignment horizontal="right"/>
    </xf>
    <xf numFmtId="164" fontId="64" fillId="0" borderId="14" xfId="0" applyNumberFormat="1" applyFont="1" applyFill="1" applyBorder="1" applyAlignment="1">
      <alignment horizontal="right" wrapText="1"/>
    </xf>
    <xf numFmtId="0" fontId="0" fillId="0" borderId="0" xfId="0" applyAlignment="1">
      <alignment/>
    </xf>
    <xf numFmtId="0" fontId="57" fillId="0" borderId="0" xfId="0" applyFont="1" applyAlignment="1">
      <alignment/>
    </xf>
    <xf numFmtId="0" fontId="64" fillId="35" borderId="10" xfId="0" applyFont="1" applyFill="1" applyBorder="1" applyAlignment="1">
      <alignment horizontal="right" wrapText="1"/>
    </xf>
    <xf numFmtId="0" fontId="64" fillId="0" borderId="10" xfId="0" applyFont="1" applyBorder="1" applyAlignment="1">
      <alignment wrapText="1"/>
    </xf>
    <xf numFmtId="164" fontId="64" fillId="20" borderId="10" xfId="0" applyNumberFormat="1" applyFont="1" applyFill="1" applyBorder="1" applyAlignment="1">
      <alignment horizontal="right" wrapText="1"/>
    </xf>
    <xf numFmtId="164" fontId="64" fillId="0" borderId="10" xfId="0" applyNumberFormat="1" applyFont="1" applyBorder="1" applyAlignment="1">
      <alignment horizontal="right" wrapText="1"/>
    </xf>
    <xf numFmtId="164" fontId="64" fillId="36" borderId="10" xfId="0" applyNumberFormat="1" applyFont="1" applyFill="1" applyBorder="1" applyAlignment="1">
      <alignment horizontal="right" wrapText="1"/>
    </xf>
    <xf numFmtId="164" fontId="64" fillId="35" borderId="10" xfId="0" applyNumberFormat="1" applyFont="1" applyFill="1" applyBorder="1" applyAlignment="1">
      <alignment horizontal="right" wrapText="1"/>
    </xf>
    <xf numFmtId="0" fontId="65" fillId="34" borderId="10" xfId="0" applyFont="1" applyFill="1" applyBorder="1" applyAlignment="1">
      <alignment wrapText="1"/>
    </xf>
    <xf numFmtId="164" fontId="65" fillId="34" borderId="10" xfId="0" applyNumberFormat="1" applyFont="1" applyFill="1" applyBorder="1" applyAlignment="1">
      <alignment horizontal="right" wrapText="1"/>
    </xf>
    <xf numFmtId="164" fontId="64" fillId="0" borderId="10" xfId="0" applyNumberFormat="1" applyFont="1" applyFill="1" applyBorder="1" applyAlignment="1">
      <alignment horizontal="right" wrapText="1"/>
    </xf>
    <xf numFmtId="0" fontId="64" fillId="0" borderId="15" xfId="0" applyFont="1" applyBorder="1" applyAlignment="1">
      <alignment wrapText="1"/>
    </xf>
    <xf numFmtId="164" fontId="64" fillId="0" borderId="16" xfId="0" applyNumberFormat="1" applyFont="1" applyFill="1" applyBorder="1" applyAlignment="1">
      <alignment horizontal="right" wrapText="1"/>
    </xf>
    <xf numFmtId="0" fontId="0" fillId="0" borderId="17" xfId="0" applyBorder="1" applyAlignment="1">
      <alignment/>
    </xf>
    <xf numFmtId="0" fontId="0" fillId="0" borderId="0" xfId="0" applyAlignment="1">
      <alignment/>
    </xf>
    <xf numFmtId="0" fontId="57" fillId="0" borderId="0" xfId="0" applyFont="1" applyAlignment="1">
      <alignment/>
    </xf>
    <xf numFmtId="0" fontId="64" fillId="35" borderId="10" xfId="0" applyFont="1" applyFill="1" applyBorder="1" applyAlignment="1">
      <alignment horizontal="right" wrapText="1"/>
    </xf>
    <xf numFmtId="0" fontId="64" fillId="0" borderId="10" xfId="0" applyFont="1" applyBorder="1" applyAlignment="1">
      <alignment wrapText="1"/>
    </xf>
    <xf numFmtId="164" fontId="64" fillId="20" borderId="10" xfId="0" applyNumberFormat="1" applyFont="1" applyFill="1" applyBorder="1" applyAlignment="1">
      <alignment horizontal="right" wrapText="1"/>
    </xf>
    <xf numFmtId="164" fontId="64" fillId="0" borderId="10" xfId="0" applyNumberFormat="1" applyFont="1" applyBorder="1" applyAlignment="1">
      <alignment horizontal="right" wrapText="1"/>
    </xf>
    <xf numFmtId="164" fontId="64" fillId="36" borderId="10" xfId="0" applyNumberFormat="1" applyFont="1" applyFill="1" applyBorder="1" applyAlignment="1">
      <alignment horizontal="right" wrapText="1"/>
    </xf>
    <xf numFmtId="164" fontId="64" fillId="35" borderId="10" xfId="0" applyNumberFormat="1" applyFont="1" applyFill="1" applyBorder="1" applyAlignment="1">
      <alignment horizontal="right" wrapText="1"/>
    </xf>
    <xf numFmtId="0" fontId="65" fillId="34" borderId="10" xfId="0" applyFont="1" applyFill="1" applyBorder="1" applyAlignment="1">
      <alignment wrapText="1"/>
    </xf>
    <xf numFmtId="164" fontId="65" fillId="34" borderId="10" xfId="0" applyNumberFormat="1" applyFont="1" applyFill="1" applyBorder="1" applyAlignment="1">
      <alignment horizontal="right" wrapText="1"/>
    </xf>
    <xf numFmtId="0" fontId="57" fillId="0" borderId="0" xfId="0" applyFont="1" applyAlignment="1">
      <alignment/>
    </xf>
    <xf numFmtId="164" fontId="57" fillId="0" borderId="0" xfId="0" applyNumberFormat="1" applyFont="1" applyAlignment="1">
      <alignment/>
    </xf>
    <xf numFmtId="0" fontId="58" fillId="0" borderId="0" xfId="0" applyFont="1" applyAlignment="1">
      <alignment/>
    </xf>
    <xf numFmtId="0" fontId="16" fillId="0" borderId="0" xfId="0" applyFont="1" applyAlignment="1">
      <alignment/>
    </xf>
    <xf numFmtId="0" fontId="56" fillId="0" borderId="0" xfId="0" applyFont="1" applyAlignment="1">
      <alignment/>
    </xf>
    <xf numFmtId="0" fontId="57" fillId="37" borderId="10" xfId="0" applyFont="1" applyFill="1" applyBorder="1" applyAlignment="1">
      <alignment wrapText="1"/>
    </xf>
    <xf numFmtId="0" fontId="66" fillId="37" borderId="10" xfId="0" applyFont="1" applyFill="1" applyBorder="1" applyAlignment="1">
      <alignment wrapText="1"/>
    </xf>
    <xf numFmtId="164" fontId="67" fillId="20" borderId="10" xfId="0" applyNumberFormat="1" applyFont="1" applyFill="1" applyBorder="1" applyAlignment="1">
      <alignment horizontal="right" wrapText="1"/>
    </xf>
    <xf numFmtId="164" fontId="67" fillId="0" borderId="10" xfId="0" applyNumberFormat="1" applyFont="1" applyBorder="1" applyAlignment="1">
      <alignment horizontal="right" wrapText="1"/>
    </xf>
    <xf numFmtId="164" fontId="67" fillId="36" borderId="10" xfId="0" applyNumberFormat="1" applyFont="1" applyFill="1" applyBorder="1" applyAlignment="1">
      <alignment horizontal="right" wrapText="1"/>
    </xf>
    <xf numFmtId="164" fontId="67" fillId="35" borderId="10" xfId="0" applyNumberFormat="1" applyFont="1" applyFill="1" applyBorder="1" applyAlignment="1">
      <alignment horizontal="right" wrapText="1"/>
    </xf>
    <xf numFmtId="0" fontId="66" fillId="0" borderId="10" xfId="0" applyFont="1" applyBorder="1" applyAlignment="1">
      <alignment wrapText="1"/>
    </xf>
    <xf numFmtId="1" fontId="64" fillId="0" borderId="14" xfId="0" applyNumberFormat="1" applyFont="1" applyFill="1" applyBorder="1" applyAlignment="1">
      <alignment horizontal="right" wrapText="1"/>
    </xf>
    <xf numFmtId="0" fontId="0" fillId="0" borderId="18" xfId="0" applyBorder="1" applyAlignment="1">
      <alignment/>
    </xf>
    <xf numFmtId="167" fontId="57" fillId="36" borderId="10" xfId="43" applyNumberFormat="1" applyFont="1" applyFill="1" applyBorder="1" applyAlignment="1">
      <alignment horizontal="right"/>
    </xf>
    <xf numFmtId="167" fontId="57" fillId="35" borderId="10" xfId="43" applyNumberFormat="1" applyFont="1" applyFill="1" applyBorder="1" applyAlignment="1">
      <alignment horizontal="right"/>
    </xf>
    <xf numFmtId="168" fontId="65" fillId="34" borderId="10" xfId="0" applyNumberFormat="1" applyFont="1" applyFill="1" applyBorder="1" applyAlignment="1">
      <alignment wrapText="1"/>
    </xf>
    <xf numFmtId="3" fontId="57" fillId="36" borderId="10" xfId="0" applyNumberFormat="1" applyFont="1" applyFill="1" applyBorder="1" applyAlignment="1">
      <alignment horizontal="right"/>
    </xf>
    <xf numFmtId="166" fontId="64" fillId="0" borderId="10" xfId="0" applyNumberFormat="1" applyFont="1" applyBorder="1" applyAlignment="1">
      <alignment horizontal="right" vertical="top" wrapText="1"/>
    </xf>
    <xf numFmtId="0" fontId="73" fillId="0" borderId="0" xfId="0" applyFont="1" applyAlignment="1">
      <alignment/>
    </xf>
    <xf numFmtId="0" fontId="58" fillId="0" borderId="0" xfId="0" applyFont="1" applyAlignment="1">
      <alignment horizontal="justify"/>
    </xf>
    <xf numFmtId="0" fontId="0" fillId="0" borderId="0" xfId="0" applyAlignment="1">
      <alignment/>
    </xf>
    <xf numFmtId="0" fontId="70" fillId="0" borderId="0" xfId="0" applyFont="1" applyBorder="1" applyAlignment="1">
      <alignment horizontal="justify"/>
    </xf>
    <xf numFmtId="0" fontId="0" fillId="0" borderId="0" xfId="0" applyBorder="1" applyAlignment="1">
      <alignment/>
    </xf>
    <xf numFmtId="0" fontId="67" fillId="0" borderId="12" xfId="0" applyFont="1" applyBorder="1" applyAlignment="1">
      <alignment horizontal="left" vertical="center" wrapText="1"/>
    </xf>
    <xf numFmtId="0" fontId="67" fillId="0" borderId="0" xfId="0" applyFont="1" applyBorder="1" applyAlignment="1">
      <alignment horizontal="left" vertical="center" wrapText="1"/>
    </xf>
    <xf numFmtId="0" fontId="67" fillId="0" borderId="13" xfId="0" applyFont="1" applyBorder="1" applyAlignment="1">
      <alignment horizontal="left" vertical="center" wrapText="1"/>
    </xf>
    <xf numFmtId="0" fontId="67" fillId="20" borderId="10" xfId="0" applyFont="1" applyFill="1" applyBorder="1" applyAlignment="1">
      <alignment horizontal="center" wrapText="1"/>
    </xf>
    <xf numFmtId="0" fontId="67" fillId="0" borderId="10" xfId="0" applyFont="1" applyBorder="1" applyAlignment="1">
      <alignment horizontal="center" wrapText="1"/>
    </xf>
    <xf numFmtId="0" fontId="67" fillId="20" borderId="12" xfId="0" applyFont="1" applyFill="1" applyBorder="1" applyAlignment="1">
      <alignment horizontal="center" wrapText="1"/>
    </xf>
    <xf numFmtId="0" fontId="67" fillId="20" borderId="13" xfId="0" applyFont="1" applyFill="1" applyBorder="1" applyAlignment="1">
      <alignment horizontal="center" wrapText="1"/>
    </xf>
    <xf numFmtId="0" fontId="59" fillId="0" borderId="0" xfId="0" applyFont="1" applyAlignment="1">
      <alignment horizontal="justify"/>
    </xf>
    <xf numFmtId="0" fontId="60" fillId="0" borderId="0" xfId="0" applyFont="1" applyAlignment="1">
      <alignment/>
    </xf>
    <xf numFmtId="0" fontId="64" fillId="35" borderId="10" xfId="0" applyFont="1" applyFill="1" applyBorder="1" applyAlignment="1">
      <alignment horizontal="right" wrapText="1"/>
    </xf>
    <xf numFmtId="0" fontId="67" fillId="35" borderId="10" xfId="0" applyFont="1" applyFill="1" applyBorder="1" applyAlignment="1">
      <alignment horizontal="left" wrapText="1"/>
    </xf>
    <xf numFmtId="0" fontId="64" fillId="35" borderId="10" xfId="0" applyFont="1" applyFill="1" applyBorder="1" applyAlignment="1">
      <alignment horizontal="center" wrapText="1"/>
    </xf>
    <xf numFmtId="0" fontId="56" fillId="0" borderId="19" xfId="0" applyFont="1" applyBorder="1" applyAlignment="1">
      <alignment horizontal="center"/>
    </xf>
    <xf numFmtId="0" fontId="56" fillId="0" borderId="18" xfId="0" applyFont="1" applyBorder="1" applyAlignment="1">
      <alignment horizontal="center"/>
    </xf>
    <xf numFmtId="0" fontId="56" fillId="0" borderId="20" xfId="0" applyFont="1" applyBorder="1" applyAlignment="1">
      <alignment horizontal="center"/>
    </xf>
    <xf numFmtId="0" fontId="67" fillId="0" borderId="14" xfId="0" applyFont="1" applyFill="1" applyBorder="1" applyAlignment="1">
      <alignment horizontal="center" wrapText="1"/>
    </xf>
    <xf numFmtId="0" fontId="67" fillId="0" borderId="10" xfId="0" applyFont="1" applyFill="1" applyBorder="1" applyAlignment="1">
      <alignment horizontal="center" wrapText="1"/>
    </xf>
    <xf numFmtId="0" fontId="67" fillId="0" borderId="15" xfId="0" applyFont="1" applyFill="1" applyBorder="1" applyAlignment="1">
      <alignment horizontal="center" wrapText="1"/>
    </xf>
    <xf numFmtId="0" fontId="56" fillId="0" borderId="12" xfId="0" applyFont="1" applyBorder="1" applyAlignment="1">
      <alignment horizontal="center"/>
    </xf>
    <xf numFmtId="0" fontId="56" fillId="0" borderId="0" xfId="0" applyFont="1" applyBorder="1" applyAlignment="1">
      <alignment horizontal="center"/>
    </xf>
    <xf numFmtId="0" fontId="56" fillId="0" borderId="13" xfId="0" applyFont="1" applyBorder="1" applyAlignment="1">
      <alignment horizontal="center"/>
    </xf>
    <xf numFmtId="0" fontId="14" fillId="35" borderId="12" xfId="0" applyFont="1" applyFill="1" applyBorder="1" applyAlignment="1">
      <alignment horizontal="left" vertical="center" wrapText="1"/>
    </xf>
    <xf numFmtId="0" fontId="57" fillId="35" borderId="0" xfId="0" applyFont="1" applyFill="1" applyBorder="1" applyAlignment="1">
      <alignment horizontal="left" vertical="center"/>
    </xf>
    <xf numFmtId="0" fontId="57" fillId="35" borderId="13" xfId="0" applyFont="1" applyFill="1" applyBorder="1" applyAlignment="1">
      <alignment horizontal="left" vertical="center"/>
    </xf>
    <xf numFmtId="0" fontId="66" fillId="36" borderId="10" xfId="0" applyFont="1" applyFill="1" applyBorder="1" applyAlignment="1">
      <alignment horizontal="center"/>
    </xf>
    <xf numFmtId="0" fontId="66" fillId="0" borderId="10" xfId="0" applyFont="1" applyBorder="1" applyAlignment="1">
      <alignment horizontal="center"/>
    </xf>
    <xf numFmtId="0" fontId="57" fillId="0" borderId="10" xfId="0" applyFont="1" applyBorder="1" applyAlignment="1">
      <alignment horizontal="center"/>
    </xf>
    <xf numFmtId="0" fontId="57" fillId="36" borderId="10" xfId="0" applyFont="1" applyFill="1" applyBorder="1" applyAlignment="1">
      <alignment horizontal="center"/>
    </xf>
    <xf numFmtId="0" fontId="67" fillId="35" borderId="10" xfId="0" applyFont="1" applyFill="1" applyBorder="1" applyAlignment="1">
      <alignment horizontal="justify" wrapText="1"/>
    </xf>
    <xf numFmtId="0" fontId="67" fillId="35" borderId="12" xfId="0" applyFont="1" applyFill="1" applyBorder="1" applyAlignment="1">
      <alignment horizontal="left" wrapText="1"/>
    </xf>
    <xf numFmtId="0" fontId="67" fillId="35" borderId="13" xfId="0" applyFont="1" applyFill="1" applyBorder="1" applyAlignment="1">
      <alignment horizontal="left" wrapText="1"/>
    </xf>
    <xf numFmtId="0" fontId="67" fillId="35" borderId="11" xfId="0" applyFont="1" applyFill="1" applyBorder="1" applyAlignment="1">
      <alignment horizontal="right" wrapText="1"/>
    </xf>
    <xf numFmtId="0" fontId="16" fillId="0" borderId="0" xfId="0" applyFont="1" applyAlignment="1">
      <alignment horizontal="justify" vertical="top"/>
    </xf>
    <xf numFmtId="0" fontId="17" fillId="0" borderId="0" xfId="0" applyFont="1" applyAlignment="1">
      <alignment vertical="top"/>
    </xf>
    <xf numFmtId="0" fontId="67" fillId="35" borderId="21" xfId="0" applyFont="1" applyFill="1" applyBorder="1" applyAlignment="1">
      <alignment horizontal="left" vertical="center"/>
    </xf>
    <xf numFmtId="0" fontId="67" fillId="35" borderId="0" xfId="0" applyFont="1" applyFill="1" applyBorder="1" applyAlignment="1">
      <alignment horizontal="left" vertical="center"/>
    </xf>
    <xf numFmtId="0" fontId="67" fillId="35" borderId="22" xfId="0" applyFont="1" applyFill="1" applyBorder="1" applyAlignment="1">
      <alignment horizontal="left" vertical="center"/>
    </xf>
    <xf numFmtId="0" fontId="67" fillId="35" borderId="11" xfId="0" applyFont="1" applyFill="1" applyBorder="1" applyAlignment="1">
      <alignment horizontal="center" vertical="top" wrapText="1"/>
    </xf>
    <xf numFmtId="0" fontId="64" fillId="35" borderId="11" xfId="0" applyFont="1" applyFill="1" applyBorder="1" applyAlignment="1">
      <alignment horizontal="right" wrapText="1"/>
    </xf>
    <xf numFmtId="0" fontId="16" fillId="0" borderId="0" xfId="0" applyFont="1" applyAlignment="1">
      <alignment horizontal="justify"/>
    </xf>
    <xf numFmtId="0" fontId="17" fillId="0" borderId="0" xfId="0" applyFont="1" applyAlignment="1">
      <alignment/>
    </xf>
    <xf numFmtId="0" fontId="66" fillId="35" borderId="12" xfId="0" applyFont="1" applyFill="1" applyBorder="1" applyAlignment="1">
      <alignment horizontal="left" vertical="center"/>
    </xf>
    <xf numFmtId="0" fontId="66" fillId="35" borderId="0" xfId="0" applyFont="1" applyFill="1" applyBorder="1" applyAlignment="1">
      <alignment horizontal="left" vertical="center"/>
    </xf>
    <xf numFmtId="0" fontId="66" fillId="35" borderId="13" xfId="0" applyFont="1" applyFill="1" applyBorder="1" applyAlignment="1">
      <alignment horizontal="left" vertical="center"/>
    </xf>
    <xf numFmtId="0" fontId="66" fillId="35" borderId="10" xfId="0" applyFont="1" applyFill="1" applyBorder="1" applyAlignment="1">
      <alignment horizontal="center"/>
    </xf>
    <xf numFmtId="0" fontId="57" fillId="35" borderId="10" xfId="0" applyFont="1" applyFill="1" applyBorder="1" applyAlignment="1">
      <alignment horizontal="center"/>
    </xf>
    <xf numFmtId="0" fontId="57" fillId="35" borderId="10" xfId="0" applyFont="1" applyFill="1" applyBorder="1" applyAlignment="1">
      <alignment horizontal="right"/>
    </xf>
    <xf numFmtId="0" fontId="66" fillId="35" borderId="10" xfId="0" applyFont="1" applyFill="1" applyBorder="1" applyAlignment="1">
      <alignment horizontal="right"/>
    </xf>
    <xf numFmtId="0" fontId="16" fillId="0" borderId="0" xfId="0" applyFont="1" applyBorder="1" applyAlignment="1">
      <alignment horizontal="justify"/>
    </xf>
    <xf numFmtId="0" fontId="17" fillId="0" borderId="0" xfId="0" applyFont="1" applyBorder="1" applyAlignment="1">
      <alignment/>
    </xf>
    <xf numFmtId="0" fontId="67" fillId="0" borderId="12" xfId="0" applyFont="1" applyBorder="1" applyAlignment="1">
      <alignment horizontal="left" vertical="center"/>
    </xf>
    <xf numFmtId="0" fontId="67" fillId="0" borderId="13" xfId="0" applyFont="1" applyBorder="1" applyAlignment="1">
      <alignment horizontal="left" vertical="center"/>
    </xf>
    <xf numFmtId="2" fontId="67" fillId="35" borderId="10" xfId="0" applyNumberFormat="1" applyFont="1" applyFill="1" applyBorder="1" applyAlignment="1">
      <alignment horizontal="center" vertical="center" wrapText="1"/>
    </xf>
    <xf numFmtId="0" fontId="67" fillId="39" borderId="12" xfId="0" applyFont="1" applyFill="1" applyBorder="1" applyAlignment="1">
      <alignment horizontal="left" vertical="center" wrapText="1"/>
    </xf>
    <xf numFmtId="0" fontId="66" fillId="39" borderId="13" xfId="0" applyFont="1" applyFill="1" applyBorder="1" applyAlignment="1">
      <alignment horizontal="left" vertical="center" wrapText="1"/>
    </xf>
    <xf numFmtId="0" fontId="67" fillId="36" borderId="10" xfId="0" applyFont="1" applyFill="1" applyBorder="1" applyAlignment="1">
      <alignment horizontal="center" vertical="top" wrapText="1"/>
    </xf>
    <xf numFmtId="165" fontId="67" fillId="0" borderId="10" xfId="0" applyNumberFormat="1" applyFont="1" applyBorder="1" applyAlignment="1">
      <alignment horizontal="center" vertical="top" wrapText="1"/>
    </xf>
    <xf numFmtId="2" fontId="67" fillId="0" borderId="10" xfId="0" applyNumberFormat="1" applyFont="1" applyBorder="1" applyAlignment="1">
      <alignment horizontal="center" vertical="top" wrapText="1"/>
    </xf>
    <xf numFmtId="0" fontId="67" fillId="0" borderId="0" xfId="0" applyFont="1" applyBorder="1" applyAlignment="1">
      <alignment horizontal="left" vertical="center"/>
    </xf>
    <xf numFmtId="0" fontId="67" fillId="0" borderId="14" xfId="0" applyFont="1" applyBorder="1" applyAlignment="1">
      <alignment horizontal="center" vertical="top" wrapText="1"/>
    </xf>
    <xf numFmtId="0" fontId="67" fillId="0" borderId="10" xfId="0" applyFont="1" applyBorder="1" applyAlignment="1">
      <alignment horizontal="center" vertical="top" wrapText="1"/>
    </xf>
    <xf numFmtId="0" fontId="67" fillId="37" borderId="10" xfId="0" applyFont="1" applyFill="1" applyBorder="1" applyAlignment="1">
      <alignment horizontal="center" vertical="center" wrapText="1"/>
    </xf>
    <xf numFmtId="0" fontId="67" fillId="37" borderId="10" xfId="0" applyFont="1" applyFill="1" applyBorder="1" applyAlignment="1">
      <alignment horizontal="left" vertical="center" wrapText="1"/>
    </xf>
    <xf numFmtId="0" fontId="67" fillId="20" borderId="10" xfId="0" applyFont="1" applyFill="1" applyBorder="1" applyAlignment="1">
      <alignment horizontal="center" vertical="center" wrapText="1"/>
    </xf>
    <xf numFmtId="0" fontId="67" fillId="37" borderId="12" xfId="0" applyFont="1" applyFill="1" applyBorder="1" applyAlignment="1">
      <alignment horizontal="left" vertical="center" wrapText="1"/>
    </xf>
    <xf numFmtId="0" fontId="67" fillId="37" borderId="0" xfId="0" applyFont="1" applyFill="1" applyBorder="1" applyAlignment="1">
      <alignment horizontal="left" vertical="center" wrapText="1"/>
    </xf>
    <xf numFmtId="0" fontId="67" fillId="37" borderId="13" xfId="0" applyFont="1" applyFill="1" applyBorder="1" applyAlignment="1">
      <alignment horizontal="left" vertical="center" wrapText="1"/>
    </xf>
    <xf numFmtId="0" fontId="74" fillId="0" borderId="0" xfId="0" applyFont="1" applyAlignment="1">
      <alignment/>
    </xf>
    <xf numFmtId="0" fontId="67" fillId="35" borderId="12" xfId="0" applyFont="1" applyFill="1" applyBorder="1" applyAlignment="1">
      <alignment horizontal="left" vertical="center" wrapText="1"/>
    </xf>
    <xf numFmtId="0" fontId="67" fillId="35" borderId="13" xfId="0" applyFont="1" applyFill="1" applyBorder="1" applyAlignment="1">
      <alignment horizontal="left" vertical="center" wrapText="1"/>
    </xf>
    <xf numFmtId="0" fontId="67" fillId="0" borderId="10" xfId="0" applyFont="1" applyFill="1" applyBorder="1" applyAlignment="1">
      <alignment horizontal="center" vertical="center"/>
    </xf>
    <xf numFmtId="0" fontId="67" fillId="36" borderId="10" xfId="0" applyFont="1" applyFill="1" applyBorder="1" applyAlignment="1">
      <alignment horizontal="center" vertical="center"/>
    </xf>
    <xf numFmtId="2" fontId="64" fillId="35" borderId="10" xfId="0" applyNumberFormat="1" applyFont="1" applyFill="1" applyBorder="1" applyAlignment="1">
      <alignment horizontal="right" wrapText="1"/>
    </xf>
    <xf numFmtId="0" fontId="59" fillId="0" borderId="0" xfId="0" applyFont="1" applyBorder="1" applyAlignment="1">
      <alignment horizontal="justify"/>
    </xf>
    <xf numFmtId="0" fontId="74" fillId="0" borderId="0" xfId="0" applyFont="1" applyBorder="1" applyAlignment="1">
      <alignment/>
    </xf>
    <xf numFmtId="0" fontId="14" fillId="0" borderId="12" xfId="46" applyFont="1" applyBorder="1" applyAlignment="1">
      <alignment horizontal="left" vertical="center"/>
      <protection/>
    </xf>
    <xf numFmtId="0" fontId="14" fillId="0" borderId="13" xfId="46" applyFont="1" applyBorder="1" applyAlignment="1">
      <alignment horizontal="left" vertical="center"/>
      <protection/>
    </xf>
    <xf numFmtId="0" fontId="67" fillId="35" borderId="10" xfId="0" applyFont="1" applyFill="1" applyBorder="1" applyAlignment="1">
      <alignment horizontal="center" wrapText="1"/>
    </xf>
    <xf numFmtId="0" fontId="67" fillId="35" borderId="0" xfId="0" applyFont="1" applyFill="1" applyBorder="1" applyAlignment="1">
      <alignment horizontal="left" vertical="center" wrapText="1"/>
    </xf>
    <xf numFmtId="0" fontId="67" fillId="36" borderId="10" xfId="0" applyFont="1" applyFill="1" applyBorder="1" applyAlignment="1">
      <alignment horizontal="center"/>
    </xf>
    <xf numFmtId="0" fontId="67" fillId="35" borderId="10" xfId="0" applyFont="1" applyFill="1" applyBorder="1" applyAlignment="1">
      <alignment horizontal="center"/>
    </xf>
    <xf numFmtId="0" fontId="57" fillId="35" borderId="10" xfId="0" applyFont="1" applyFill="1" applyBorder="1" applyAlignment="1">
      <alignment horizontal="center" wrapText="1"/>
    </xf>
    <xf numFmtId="0" fontId="57" fillId="35" borderId="0" xfId="0" applyFont="1" applyFill="1" applyBorder="1" applyAlignment="1">
      <alignment horizontal="center" wrapText="1"/>
    </xf>
    <xf numFmtId="0" fontId="0" fillId="0" borderId="0" xfId="0" applyAlignment="1">
      <alignment horizontal="center"/>
    </xf>
    <xf numFmtId="0" fontId="67" fillId="39" borderId="13" xfId="0" applyFont="1" applyFill="1" applyBorder="1" applyAlignment="1">
      <alignment horizontal="left" vertical="center" wrapText="1"/>
    </xf>
    <xf numFmtId="0" fontId="75" fillId="0" borderId="0" xfId="0" applyFont="1" applyBorder="1" applyAlignment="1">
      <alignment horizontal="justify"/>
    </xf>
    <xf numFmtId="0" fontId="14" fillId="0" borderId="10" xfId="46" applyFont="1" applyBorder="1" applyAlignment="1">
      <alignment/>
      <protection/>
    </xf>
    <xf numFmtId="0" fontId="67" fillId="35" borderId="12" xfId="0" applyFont="1" applyFill="1" applyBorder="1" applyAlignment="1">
      <alignment horizontal="center" wrapText="1"/>
    </xf>
    <xf numFmtId="0" fontId="0" fillId="35" borderId="12" xfId="0" applyFill="1" applyBorder="1" applyAlignment="1">
      <alignment/>
    </xf>
    <xf numFmtId="0" fontId="0" fillId="0" borderId="13" xfId="0" applyBorder="1" applyAlignment="1">
      <alignment/>
    </xf>
    <xf numFmtId="0" fontId="67" fillId="35" borderId="13" xfId="0" applyFont="1" applyFill="1" applyBorder="1" applyAlignment="1">
      <alignment horizontal="center"/>
    </xf>
    <xf numFmtId="0" fontId="64" fillId="35" borderId="12" xfId="0" applyFont="1" applyFill="1" applyBorder="1" applyAlignment="1">
      <alignment horizontal="right" wrapText="1"/>
    </xf>
    <xf numFmtId="0" fontId="0" fillId="0" borderId="13" xfId="0" applyBorder="1" applyAlignment="1">
      <alignment wrapText="1"/>
    </xf>
    <xf numFmtId="0" fontId="67" fillId="35" borderId="10" xfId="0" applyFont="1" applyFill="1" applyBorder="1" applyAlignment="1">
      <alignment horizontal="righ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B3:K21"/>
  <sheetViews>
    <sheetView zoomScalePageLayoutView="0" workbookViewId="0" topLeftCell="A1">
      <selection activeCell="D40" sqref="D40"/>
    </sheetView>
  </sheetViews>
  <sheetFormatPr defaultColWidth="9.140625" defaultRowHeight="15"/>
  <sheetData>
    <row r="1" s="7" customFormat="1" ht="13.5"/>
    <row r="2" s="7" customFormat="1" ht="13.5"/>
    <row r="3" spans="2:11" s="7" customFormat="1" ht="15">
      <c r="B3" s="261" t="s">
        <v>228</v>
      </c>
      <c r="C3" s="262"/>
      <c r="D3" s="262"/>
      <c r="E3" s="262"/>
      <c r="F3" s="262"/>
      <c r="G3" s="262"/>
      <c r="H3" s="262"/>
      <c r="I3" s="262"/>
      <c r="J3" s="262"/>
      <c r="K3" s="262"/>
    </row>
    <row r="4" spans="2:11" s="7" customFormat="1" ht="15">
      <c r="B4" s="263" t="s">
        <v>265</v>
      </c>
      <c r="C4" s="264"/>
      <c r="D4" s="264"/>
      <c r="E4" s="264"/>
      <c r="F4" s="264"/>
      <c r="G4" s="264"/>
      <c r="H4" s="264"/>
      <c r="I4" s="264"/>
      <c r="J4" s="264"/>
      <c r="K4" s="264"/>
    </row>
    <row r="5" spans="2:11" s="7" customFormat="1" ht="13.5">
      <c r="B5" s="265" t="s">
        <v>0</v>
      </c>
      <c r="C5" s="268">
        <v>2016</v>
      </c>
      <c r="D5" s="268"/>
      <c r="E5" s="268"/>
      <c r="F5" s="269">
        <v>2015</v>
      </c>
      <c r="G5" s="269"/>
      <c r="H5" s="269"/>
      <c r="I5" s="270" t="s">
        <v>1</v>
      </c>
      <c r="J5" s="270"/>
      <c r="K5" s="270"/>
    </row>
    <row r="6" spans="2:11" s="7" customFormat="1" ht="13.5">
      <c r="B6" s="266"/>
      <c r="C6" s="268"/>
      <c r="D6" s="268"/>
      <c r="E6" s="268"/>
      <c r="F6" s="269"/>
      <c r="G6" s="269"/>
      <c r="H6" s="269"/>
      <c r="I6" s="271" t="s">
        <v>266</v>
      </c>
      <c r="J6" s="271"/>
      <c r="K6" s="271"/>
    </row>
    <row r="7" spans="2:11" s="7" customFormat="1" ht="13.5">
      <c r="B7" s="267"/>
      <c r="C7" s="123" t="s">
        <v>2</v>
      </c>
      <c r="D7" s="123" t="s">
        <v>3</v>
      </c>
      <c r="E7" s="123" t="s">
        <v>4</v>
      </c>
      <c r="F7" s="123" t="s">
        <v>2</v>
      </c>
      <c r="G7" s="123" t="s">
        <v>3</v>
      </c>
      <c r="H7" s="123" t="s">
        <v>4</v>
      </c>
      <c r="I7" s="123" t="s">
        <v>2</v>
      </c>
      <c r="J7" s="123" t="s">
        <v>3</v>
      </c>
      <c r="K7" s="123" t="s">
        <v>4</v>
      </c>
    </row>
    <row r="8" spans="2:11" s="7" customFormat="1" ht="13.5">
      <c r="B8" s="28" t="s">
        <v>127</v>
      </c>
      <c r="C8" s="29">
        <v>2715</v>
      </c>
      <c r="D8" s="29">
        <v>34</v>
      </c>
      <c r="E8" s="29">
        <v>3737</v>
      </c>
      <c r="F8" s="29">
        <v>2623</v>
      </c>
      <c r="G8" s="29">
        <v>35</v>
      </c>
      <c r="H8" s="29">
        <v>3621</v>
      </c>
      <c r="I8" s="30">
        <v>3.51</v>
      </c>
      <c r="J8" s="31">
        <v>-2.86</v>
      </c>
      <c r="K8" s="30">
        <v>3.2</v>
      </c>
    </row>
    <row r="9" spans="2:11" s="7" customFormat="1" ht="13.5">
      <c r="B9" s="28" t="s">
        <v>128</v>
      </c>
      <c r="C9" s="29">
        <v>1555</v>
      </c>
      <c r="D9" s="29">
        <v>15</v>
      </c>
      <c r="E9" s="29">
        <v>2204</v>
      </c>
      <c r="F9" s="29">
        <v>1614</v>
      </c>
      <c r="G9" s="29">
        <v>28</v>
      </c>
      <c r="H9" s="29">
        <v>2244</v>
      </c>
      <c r="I9" s="30">
        <v>-3.66</v>
      </c>
      <c r="J9" s="31">
        <v>-46.43</v>
      </c>
      <c r="K9" s="30">
        <v>-1.78</v>
      </c>
    </row>
    <row r="10" spans="2:11" s="7" customFormat="1" ht="13.5">
      <c r="B10" s="28" t="s">
        <v>129</v>
      </c>
      <c r="C10" s="29">
        <v>423</v>
      </c>
      <c r="D10" s="29">
        <v>5</v>
      </c>
      <c r="E10" s="29">
        <v>661</v>
      </c>
      <c r="F10" s="29">
        <v>460</v>
      </c>
      <c r="G10" s="29">
        <v>11</v>
      </c>
      <c r="H10" s="29">
        <v>729</v>
      </c>
      <c r="I10" s="30">
        <v>-8.04</v>
      </c>
      <c r="J10" s="31">
        <v>-54.55</v>
      </c>
      <c r="K10" s="30">
        <v>-9.33</v>
      </c>
    </row>
    <row r="11" spans="2:11" s="7" customFormat="1" ht="13.5">
      <c r="B11" s="28" t="s">
        <v>130</v>
      </c>
      <c r="C11" s="29">
        <v>14161</v>
      </c>
      <c r="D11" s="29">
        <v>112</v>
      </c>
      <c r="E11" s="29">
        <v>19124</v>
      </c>
      <c r="F11" s="29">
        <v>14045</v>
      </c>
      <c r="G11" s="29">
        <v>117</v>
      </c>
      <c r="H11" s="29">
        <v>18705</v>
      </c>
      <c r="I11" s="30">
        <v>0.83</v>
      </c>
      <c r="J11" s="31">
        <v>-4.27</v>
      </c>
      <c r="K11" s="30">
        <v>2.24</v>
      </c>
    </row>
    <row r="12" spans="2:11" s="7" customFormat="1" ht="13.5">
      <c r="B12" s="28" t="s">
        <v>131</v>
      </c>
      <c r="C12" s="29">
        <v>2989</v>
      </c>
      <c r="D12" s="29">
        <v>60</v>
      </c>
      <c r="E12" s="29">
        <v>4156</v>
      </c>
      <c r="F12" s="29">
        <v>2929</v>
      </c>
      <c r="G12" s="29">
        <v>49</v>
      </c>
      <c r="H12" s="29">
        <v>4139</v>
      </c>
      <c r="I12" s="30">
        <v>2.05</v>
      </c>
      <c r="J12" s="31">
        <v>22.45</v>
      </c>
      <c r="K12" s="30">
        <v>0.41</v>
      </c>
    </row>
    <row r="13" spans="2:11" s="7" customFormat="1" ht="13.5">
      <c r="B13" s="28" t="s">
        <v>132</v>
      </c>
      <c r="C13" s="29">
        <v>3122</v>
      </c>
      <c r="D13" s="29">
        <v>73</v>
      </c>
      <c r="E13" s="29">
        <v>4470</v>
      </c>
      <c r="F13" s="29">
        <v>3250</v>
      </c>
      <c r="G13" s="29">
        <v>89</v>
      </c>
      <c r="H13" s="29">
        <v>4515</v>
      </c>
      <c r="I13" s="30">
        <v>-3.94</v>
      </c>
      <c r="J13" s="31">
        <v>-17.98</v>
      </c>
      <c r="K13" s="30">
        <v>-1</v>
      </c>
    </row>
    <row r="14" spans="2:11" s="7" customFormat="1" ht="13.5">
      <c r="B14" s="28" t="s">
        <v>133</v>
      </c>
      <c r="C14" s="29">
        <v>1553</v>
      </c>
      <c r="D14" s="29">
        <v>29</v>
      </c>
      <c r="E14" s="29">
        <v>2303</v>
      </c>
      <c r="F14" s="29">
        <v>1500</v>
      </c>
      <c r="G14" s="29">
        <v>41</v>
      </c>
      <c r="H14" s="29">
        <v>2211</v>
      </c>
      <c r="I14" s="30">
        <v>3.53</v>
      </c>
      <c r="J14" s="31">
        <v>-29.27</v>
      </c>
      <c r="K14" s="30">
        <v>4.16</v>
      </c>
    </row>
    <row r="15" spans="2:11" s="7" customFormat="1" ht="13.5">
      <c r="B15" s="28" t="s">
        <v>134</v>
      </c>
      <c r="C15" s="29">
        <v>1111</v>
      </c>
      <c r="D15" s="29">
        <v>13</v>
      </c>
      <c r="E15" s="29">
        <v>1574</v>
      </c>
      <c r="F15" s="29">
        <v>1133</v>
      </c>
      <c r="G15" s="29">
        <v>29</v>
      </c>
      <c r="H15" s="29">
        <v>1647</v>
      </c>
      <c r="I15" s="30">
        <v>-1.94</v>
      </c>
      <c r="J15" s="31">
        <v>-55.17</v>
      </c>
      <c r="K15" s="30">
        <v>-4.43</v>
      </c>
    </row>
    <row r="16" spans="2:11" s="7" customFormat="1" ht="13.5">
      <c r="B16" s="28" t="s">
        <v>135</v>
      </c>
      <c r="C16" s="29">
        <v>965</v>
      </c>
      <c r="D16" s="29">
        <v>36</v>
      </c>
      <c r="E16" s="29">
        <v>1384</v>
      </c>
      <c r="F16" s="29">
        <v>1117</v>
      </c>
      <c r="G16" s="29">
        <v>34</v>
      </c>
      <c r="H16" s="29">
        <v>1607</v>
      </c>
      <c r="I16" s="30">
        <v>-13.61</v>
      </c>
      <c r="J16" s="31">
        <v>5.88</v>
      </c>
      <c r="K16" s="30">
        <v>-13.88</v>
      </c>
    </row>
    <row r="17" spans="2:11" s="7" customFormat="1" ht="13.5">
      <c r="B17" s="28" t="s">
        <v>136</v>
      </c>
      <c r="C17" s="29">
        <v>934</v>
      </c>
      <c r="D17" s="29">
        <v>17</v>
      </c>
      <c r="E17" s="29">
        <v>1282</v>
      </c>
      <c r="F17" s="29">
        <v>916</v>
      </c>
      <c r="G17" s="29">
        <v>13</v>
      </c>
      <c r="H17" s="29">
        <v>1209</v>
      </c>
      <c r="I17" s="30">
        <v>1.97</v>
      </c>
      <c r="J17" s="31">
        <v>30.77</v>
      </c>
      <c r="K17" s="30">
        <v>6.04</v>
      </c>
    </row>
    <row r="18" spans="2:11" s="7" customFormat="1" ht="13.5">
      <c r="B18" s="28" t="s">
        <v>137</v>
      </c>
      <c r="C18" s="29">
        <v>500</v>
      </c>
      <c r="D18" s="29">
        <v>17</v>
      </c>
      <c r="E18" s="29">
        <v>763</v>
      </c>
      <c r="F18" s="29">
        <v>565</v>
      </c>
      <c r="G18" s="29">
        <v>9</v>
      </c>
      <c r="H18" s="29">
        <v>871</v>
      </c>
      <c r="I18" s="30">
        <v>-11.5</v>
      </c>
      <c r="J18" s="31">
        <v>88.89</v>
      </c>
      <c r="K18" s="30">
        <v>-12.4</v>
      </c>
    </row>
    <row r="19" spans="2:11" s="7" customFormat="1" ht="13.5">
      <c r="B19" s="28" t="s">
        <v>138</v>
      </c>
      <c r="C19" s="29">
        <v>2757</v>
      </c>
      <c r="D19" s="29">
        <v>23</v>
      </c>
      <c r="E19" s="29">
        <v>3777</v>
      </c>
      <c r="F19" s="29">
        <v>2622</v>
      </c>
      <c r="G19" s="29">
        <v>23</v>
      </c>
      <c r="H19" s="29">
        <v>3705</v>
      </c>
      <c r="I19" s="30">
        <v>5.15</v>
      </c>
      <c r="J19" s="31" t="s">
        <v>220</v>
      </c>
      <c r="K19" s="30">
        <v>1.94</v>
      </c>
    </row>
    <row r="20" spans="2:11" s="7" customFormat="1" ht="13.5">
      <c r="B20" s="32" t="s">
        <v>139</v>
      </c>
      <c r="C20" s="33">
        <v>32785</v>
      </c>
      <c r="D20" s="34">
        <v>434</v>
      </c>
      <c r="E20" s="33">
        <v>45435</v>
      </c>
      <c r="F20" s="33">
        <v>32774</v>
      </c>
      <c r="G20" s="34">
        <v>478</v>
      </c>
      <c r="H20" s="33">
        <v>45203</v>
      </c>
      <c r="I20" s="35" t="s">
        <v>220</v>
      </c>
      <c r="J20" s="35">
        <v>-9.21</v>
      </c>
      <c r="K20" s="35">
        <v>0.51</v>
      </c>
    </row>
    <row r="21" spans="2:11" s="7" customFormat="1" ht="13.5">
      <c r="B21" s="32" t="s">
        <v>5</v>
      </c>
      <c r="C21" s="33">
        <v>175791</v>
      </c>
      <c r="D21" s="33">
        <v>3283</v>
      </c>
      <c r="E21" s="33">
        <v>249175</v>
      </c>
      <c r="F21" s="33">
        <v>174539</v>
      </c>
      <c r="G21" s="33">
        <v>3428</v>
      </c>
      <c r="H21" s="33">
        <v>246920</v>
      </c>
      <c r="I21" s="35">
        <v>0.7173181924956538</v>
      </c>
      <c r="J21" s="35">
        <v>-4.229871645274201</v>
      </c>
      <c r="K21" s="35">
        <v>0.913251255467344</v>
      </c>
    </row>
    <row r="22" s="7" customFormat="1" ht="13.5"/>
    <row r="23" s="7" customFormat="1" ht="13.5"/>
  </sheetData>
  <sheetProtection/>
  <mergeCells count="7">
    <mergeCell ref="B3:K3"/>
    <mergeCell ref="B4:K4"/>
    <mergeCell ref="B5:B7"/>
    <mergeCell ref="C5:E6"/>
    <mergeCell ref="F5:H6"/>
    <mergeCell ref="I5:K5"/>
    <mergeCell ref="I6:K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C3:J13"/>
  <sheetViews>
    <sheetView zoomScalePageLayoutView="0" workbookViewId="0" topLeftCell="B1">
      <selection activeCell="H5" sqref="H5:H6"/>
    </sheetView>
  </sheetViews>
  <sheetFormatPr defaultColWidth="9.140625" defaultRowHeight="15"/>
  <cols>
    <col min="3" max="3" width="20.140625" style="0" customWidth="1"/>
  </cols>
  <sheetData>
    <row r="3" spans="3:10" ht="15">
      <c r="C3" s="11" t="s">
        <v>272</v>
      </c>
      <c r="D3" s="7"/>
      <c r="E3" s="7"/>
      <c r="F3" s="7"/>
      <c r="G3" s="8"/>
      <c r="H3" s="8"/>
      <c r="I3" s="7"/>
      <c r="J3" s="7"/>
    </row>
    <row r="4" spans="3:10" ht="15">
      <c r="C4" s="16" t="s">
        <v>192</v>
      </c>
      <c r="D4" s="7"/>
      <c r="E4" s="7"/>
      <c r="F4" s="7"/>
      <c r="G4" s="8"/>
      <c r="H4" s="8"/>
      <c r="I4" s="7"/>
      <c r="J4" s="7"/>
    </row>
    <row r="5" spans="3:10" ht="15">
      <c r="C5" s="293" t="s">
        <v>48</v>
      </c>
      <c r="D5" s="274" t="s">
        <v>2</v>
      </c>
      <c r="E5" s="274" t="s">
        <v>3</v>
      </c>
      <c r="F5" s="274" t="s">
        <v>4</v>
      </c>
      <c r="G5" s="274" t="s">
        <v>120</v>
      </c>
      <c r="H5" s="274" t="s">
        <v>121</v>
      </c>
      <c r="I5" s="7"/>
      <c r="J5" s="7"/>
    </row>
    <row r="6" spans="3:10" ht="15">
      <c r="C6" s="293"/>
      <c r="D6" s="274"/>
      <c r="E6" s="274"/>
      <c r="F6" s="274"/>
      <c r="G6" s="274"/>
      <c r="H6" s="274"/>
      <c r="I6" s="7"/>
      <c r="J6" s="7"/>
    </row>
    <row r="7" spans="3:10" ht="15">
      <c r="C7" s="55" t="s">
        <v>7</v>
      </c>
      <c r="D7" s="56">
        <v>26471</v>
      </c>
      <c r="E7" s="57">
        <v>238</v>
      </c>
      <c r="F7" s="56">
        <v>35050</v>
      </c>
      <c r="G7" s="58">
        <v>0.9</v>
      </c>
      <c r="H7" s="59">
        <v>132.41</v>
      </c>
      <c r="I7" s="7"/>
      <c r="J7" s="7"/>
    </row>
    <row r="8" spans="3:10" ht="15">
      <c r="C8" s="55" t="s">
        <v>50</v>
      </c>
      <c r="D8" s="56">
        <v>1511</v>
      </c>
      <c r="E8" s="57">
        <v>35</v>
      </c>
      <c r="F8" s="56">
        <v>2467</v>
      </c>
      <c r="G8" s="58">
        <v>2.32</v>
      </c>
      <c r="H8" s="59">
        <v>163.27</v>
      </c>
      <c r="I8" s="7"/>
      <c r="J8" s="7"/>
    </row>
    <row r="9" spans="3:10" ht="15">
      <c r="C9" s="55" t="s">
        <v>51</v>
      </c>
      <c r="D9" s="56">
        <v>5194</v>
      </c>
      <c r="E9" s="57">
        <v>175</v>
      </c>
      <c r="F9" s="56">
        <v>8238</v>
      </c>
      <c r="G9" s="58">
        <v>3.37</v>
      </c>
      <c r="H9" s="59">
        <v>158.61</v>
      </c>
      <c r="I9" s="7"/>
      <c r="J9" s="7"/>
    </row>
    <row r="10" spans="3:10" ht="15">
      <c r="C10" s="32" t="s">
        <v>9</v>
      </c>
      <c r="D10" s="54">
        <v>33176</v>
      </c>
      <c r="E10" s="54">
        <v>448</v>
      </c>
      <c r="F10" s="54">
        <v>45755</v>
      </c>
      <c r="G10" s="60">
        <v>1.35</v>
      </c>
      <c r="H10" s="60">
        <v>137.92</v>
      </c>
      <c r="I10" s="7"/>
      <c r="J10" s="7"/>
    </row>
    <row r="11" spans="3:10" ht="15">
      <c r="C11" s="105" t="s">
        <v>194</v>
      </c>
      <c r="D11" s="4"/>
      <c r="E11" s="4"/>
      <c r="F11" s="4"/>
      <c r="G11" s="107"/>
      <c r="H11" s="107"/>
      <c r="I11" s="4"/>
      <c r="J11" s="4"/>
    </row>
    <row r="12" spans="3:10" ht="15">
      <c r="C12" s="105" t="s">
        <v>200</v>
      </c>
      <c r="D12" s="115"/>
      <c r="E12" s="115"/>
      <c r="F12" s="115"/>
      <c r="G12" s="106"/>
      <c r="H12" s="106"/>
      <c r="I12" s="115"/>
      <c r="J12" s="115"/>
    </row>
    <row r="13" spans="3:10" ht="15">
      <c r="C13" s="105" t="s">
        <v>195</v>
      </c>
      <c r="D13" s="115"/>
      <c r="E13" s="115"/>
      <c r="F13" s="115"/>
      <c r="G13" s="106"/>
      <c r="H13" s="106"/>
      <c r="I13" s="115"/>
      <c r="J13" s="115"/>
    </row>
  </sheetData>
  <sheetProtection/>
  <mergeCells count="6">
    <mergeCell ref="H5:H6"/>
    <mergeCell ref="C5:C6"/>
    <mergeCell ref="D5:D6"/>
    <mergeCell ref="E5:E6"/>
    <mergeCell ref="F5:F6"/>
    <mergeCell ref="G5:G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B3:F11"/>
  <sheetViews>
    <sheetView zoomScalePageLayoutView="0" workbookViewId="0" topLeftCell="A1">
      <selection activeCell="H34" sqref="H34"/>
    </sheetView>
  </sheetViews>
  <sheetFormatPr defaultColWidth="9.140625" defaultRowHeight="15"/>
  <cols>
    <col min="2" max="2" width="28.140625" style="0" customWidth="1"/>
  </cols>
  <sheetData>
    <row r="3" spans="2:3" ht="15">
      <c r="B3" s="11" t="s">
        <v>296</v>
      </c>
      <c r="C3" s="119"/>
    </row>
    <row r="4" spans="2:6" ht="15">
      <c r="B4" s="16" t="s">
        <v>273</v>
      </c>
      <c r="C4" s="2"/>
      <c r="E4" s="119"/>
      <c r="F4" s="119"/>
    </row>
    <row r="5" spans="2:6" ht="15">
      <c r="B5" s="294" t="s">
        <v>48</v>
      </c>
      <c r="C5" s="274" t="s">
        <v>2</v>
      </c>
      <c r="D5" s="274" t="s">
        <v>3</v>
      </c>
      <c r="E5" s="274" t="s">
        <v>4</v>
      </c>
      <c r="F5" s="274" t="s">
        <v>120</v>
      </c>
    </row>
    <row r="6" spans="2:6" ht="15">
      <c r="B6" s="295"/>
      <c r="C6" s="274"/>
      <c r="D6" s="274"/>
      <c r="E6" s="274"/>
      <c r="F6" s="274"/>
    </row>
    <row r="7" spans="2:6" ht="15">
      <c r="B7" s="28" t="s">
        <v>293</v>
      </c>
      <c r="C7" s="29">
        <v>5927</v>
      </c>
      <c r="D7" s="52">
        <v>31</v>
      </c>
      <c r="E7" s="49">
        <v>7870</v>
      </c>
      <c r="F7" s="36">
        <v>0.52</v>
      </c>
    </row>
    <row r="8" spans="2:6" ht="15">
      <c r="B8" s="28" t="s">
        <v>294</v>
      </c>
      <c r="C8" s="29">
        <v>20579</v>
      </c>
      <c r="D8" s="52">
        <v>330</v>
      </c>
      <c r="E8" s="49">
        <v>28544</v>
      </c>
      <c r="F8" s="36">
        <v>1.6</v>
      </c>
    </row>
    <row r="9" spans="2:6" ht="15">
      <c r="B9" s="28" t="s">
        <v>295</v>
      </c>
      <c r="C9" s="29">
        <v>6279</v>
      </c>
      <c r="D9" s="52">
        <v>73</v>
      </c>
      <c r="E9" s="49">
        <v>9021</v>
      </c>
      <c r="F9" s="36">
        <v>1.16</v>
      </c>
    </row>
    <row r="10" spans="2:6" ht="15">
      <c r="B10" s="32" t="s">
        <v>9</v>
      </c>
      <c r="C10" s="33">
        <v>32785</v>
      </c>
      <c r="D10" s="33">
        <v>434</v>
      </c>
      <c r="E10" s="33">
        <v>45435</v>
      </c>
      <c r="F10" s="35">
        <v>1.32</v>
      </c>
    </row>
    <row r="11" spans="2:6" ht="15">
      <c r="B11" s="164" t="s">
        <v>194</v>
      </c>
      <c r="C11" s="2"/>
      <c r="D11" s="2"/>
      <c r="E11" s="2"/>
      <c r="F11" s="3"/>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B3:P22"/>
  <sheetViews>
    <sheetView zoomScalePageLayoutView="0" workbookViewId="0" topLeftCell="A1">
      <selection activeCell="J27" sqref="J27"/>
    </sheetView>
  </sheetViews>
  <sheetFormatPr defaultColWidth="9.140625" defaultRowHeight="15"/>
  <cols>
    <col min="3" max="3" width="10.00390625" style="0" bestFit="1" customWidth="1"/>
    <col min="10" max="10" width="10.00390625" style="0" bestFit="1" customWidth="1"/>
  </cols>
  <sheetData>
    <row r="3" spans="2:8" ht="15">
      <c r="B3" s="17" t="s">
        <v>196</v>
      </c>
      <c r="C3" s="17"/>
      <c r="D3" s="17"/>
      <c r="E3" s="17"/>
      <c r="F3" s="17"/>
      <c r="G3" s="17"/>
      <c r="H3" s="17"/>
    </row>
    <row r="4" spans="2:16" ht="15">
      <c r="B4" s="297" t="s">
        <v>274</v>
      </c>
      <c r="C4" s="298"/>
      <c r="D4" s="298"/>
      <c r="E4" s="298"/>
      <c r="F4" s="298"/>
      <c r="G4" s="298"/>
      <c r="H4" s="298"/>
      <c r="I4" s="2"/>
      <c r="J4" s="2"/>
      <c r="K4" s="2"/>
      <c r="L4" s="2"/>
      <c r="M4" s="2"/>
      <c r="N4" s="2"/>
      <c r="O4" s="2"/>
      <c r="P4" s="2"/>
    </row>
    <row r="5" spans="2:16" ht="15">
      <c r="B5" s="299" t="s">
        <v>0</v>
      </c>
      <c r="C5" s="302" t="s">
        <v>52</v>
      </c>
      <c r="D5" s="302"/>
      <c r="E5" s="302"/>
      <c r="F5" s="302"/>
      <c r="G5" s="302"/>
      <c r="H5" s="302"/>
      <c r="I5" s="302"/>
      <c r="J5" s="302" t="s">
        <v>53</v>
      </c>
      <c r="K5" s="302"/>
      <c r="L5" s="302"/>
      <c r="M5" s="302"/>
      <c r="N5" s="302"/>
      <c r="O5" s="302"/>
      <c r="P5" s="302"/>
    </row>
    <row r="6" spans="2:16" ht="15">
      <c r="B6" s="300"/>
      <c r="C6" s="303" t="s">
        <v>54</v>
      </c>
      <c r="D6" s="303" t="s">
        <v>55</v>
      </c>
      <c r="E6" s="303" t="s">
        <v>56</v>
      </c>
      <c r="F6" s="303" t="s">
        <v>57</v>
      </c>
      <c r="G6" s="303" t="s">
        <v>58</v>
      </c>
      <c r="H6" s="303" t="s">
        <v>169</v>
      </c>
      <c r="I6" s="296" t="s">
        <v>9</v>
      </c>
      <c r="J6" s="303" t="s">
        <v>54</v>
      </c>
      <c r="K6" s="303" t="s">
        <v>55</v>
      </c>
      <c r="L6" s="303" t="s">
        <v>56</v>
      </c>
      <c r="M6" s="303" t="s">
        <v>57</v>
      </c>
      <c r="N6" s="303" t="s">
        <v>58</v>
      </c>
      <c r="O6" s="303" t="s">
        <v>169</v>
      </c>
      <c r="P6" s="296" t="s">
        <v>9</v>
      </c>
    </row>
    <row r="7" spans="2:16" ht="15">
      <c r="B7" s="300"/>
      <c r="C7" s="303"/>
      <c r="D7" s="303"/>
      <c r="E7" s="303"/>
      <c r="F7" s="303"/>
      <c r="G7" s="303"/>
      <c r="H7" s="303"/>
      <c r="I7" s="296"/>
      <c r="J7" s="303"/>
      <c r="K7" s="303"/>
      <c r="L7" s="303"/>
      <c r="M7" s="303"/>
      <c r="N7" s="303"/>
      <c r="O7" s="303"/>
      <c r="P7" s="296"/>
    </row>
    <row r="8" spans="2:16" ht="15">
      <c r="B8" s="300"/>
      <c r="C8" s="303"/>
      <c r="D8" s="303"/>
      <c r="E8" s="303"/>
      <c r="F8" s="303"/>
      <c r="G8" s="303"/>
      <c r="H8" s="303"/>
      <c r="I8" s="296"/>
      <c r="J8" s="303"/>
      <c r="K8" s="303"/>
      <c r="L8" s="303"/>
      <c r="M8" s="303"/>
      <c r="N8" s="303"/>
      <c r="O8" s="303"/>
      <c r="P8" s="296"/>
    </row>
    <row r="9" spans="2:16" ht="24.75" customHeight="1">
      <c r="B9" s="301"/>
      <c r="C9" s="303"/>
      <c r="D9" s="303"/>
      <c r="E9" s="303"/>
      <c r="F9" s="303"/>
      <c r="G9" s="303"/>
      <c r="H9" s="303"/>
      <c r="I9" s="296"/>
      <c r="J9" s="303"/>
      <c r="K9" s="303"/>
      <c r="L9" s="303"/>
      <c r="M9" s="303"/>
      <c r="N9" s="303"/>
      <c r="O9" s="303"/>
      <c r="P9" s="296"/>
    </row>
    <row r="10" spans="2:16" ht="15">
      <c r="B10" s="61" t="s">
        <v>127</v>
      </c>
      <c r="C10" s="65">
        <v>436</v>
      </c>
      <c r="D10" s="62">
        <v>194</v>
      </c>
      <c r="E10" s="65">
        <v>468</v>
      </c>
      <c r="F10" s="62">
        <v>860</v>
      </c>
      <c r="G10" s="65">
        <v>178</v>
      </c>
      <c r="H10" s="62">
        <v>22</v>
      </c>
      <c r="I10" s="65">
        <v>2158</v>
      </c>
      <c r="J10" s="62">
        <v>52</v>
      </c>
      <c r="K10" s="65">
        <v>36</v>
      </c>
      <c r="L10" s="62">
        <v>55</v>
      </c>
      <c r="M10" s="65">
        <v>279</v>
      </c>
      <c r="N10" s="62">
        <v>126</v>
      </c>
      <c r="O10" s="65">
        <v>9</v>
      </c>
      <c r="P10" s="62">
        <v>557</v>
      </c>
    </row>
    <row r="11" spans="2:16" ht="15">
      <c r="B11" s="61" t="s">
        <v>128</v>
      </c>
      <c r="C11" s="65">
        <v>180</v>
      </c>
      <c r="D11" s="62">
        <v>93</v>
      </c>
      <c r="E11" s="65">
        <v>204</v>
      </c>
      <c r="F11" s="62">
        <v>582</v>
      </c>
      <c r="G11" s="65">
        <v>145</v>
      </c>
      <c r="H11" s="62">
        <v>26</v>
      </c>
      <c r="I11" s="65">
        <v>1230</v>
      </c>
      <c r="J11" s="62">
        <v>16</v>
      </c>
      <c r="K11" s="65">
        <v>20</v>
      </c>
      <c r="L11" s="62">
        <v>27</v>
      </c>
      <c r="M11" s="65">
        <v>162</v>
      </c>
      <c r="N11" s="62">
        <v>83</v>
      </c>
      <c r="O11" s="65">
        <v>17</v>
      </c>
      <c r="P11" s="62">
        <v>325</v>
      </c>
    </row>
    <row r="12" spans="2:16" ht="15">
      <c r="B12" s="61" t="s">
        <v>129</v>
      </c>
      <c r="C12" s="65">
        <v>35</v>
      </c>
      <c r="D12" s="62">
        <v>13</v>
      </c>
      <c r="E12" s="65">
        <v>58</v>
      </c>
      <c r="F12" s="62">
        <v>109</v>
      </c>
      <c r="G12" s="65">
        <v>27</v>
      </c>
      <c r="H12" s="62">
        <v>6</v>
      </c>
      <c r="I12" s="65">
        <v>248</v>
      </c>
      <c r="J12" s="62">
        <v>19</v>
      </c>
      <c r="K12" s="65">
        <v>6</v>
      </c>
      <c r="L12" s="62">
        <v>30</v>
      </c>
      <c r="M12" s="65">
        <v>68</v>
      </c>
      <c r="N12" s="62">
        <v>43</v>
      </c>
      <c r="O12" s="65">
        <v>9</v>
      </c>
      <c r="P12" s="62">
        <v>175</v>
      </c>
    </row>
    <row r="13" spans="2:16" ht="15">
      <c r="B13" s="61" t="s">
        <v>130</v>
      </c>
      <c r="C13" s="65">
        <v>1124</v>
      </c>
      <c r="D13" s="62">
        <v>507</v>
      </c>
      <c r="E13" s="65">
        <v>4911</v>
      </c>
      <c r="F13" s="62">
        <v>5380</v>
      </c>
      <c r="G13" s="65">
        <v>444</v>
      </c>
      <c r="H13" s="62">
        <v>87</v>
      </c>
      <c r="I13" s="65">
        <v>12453</v>
      </c>
      <c r="J13" s="62">
        <v>78</v>
      </c>
      <c r="K13" s="65">
        <v>95</v>
      </c>
      <c r="L13" s="62">
        <v>128</v>
      </c>
      <c r="M13" s="65">
        <v>1050</v>
      </c>
      <c r="N13" s="62">
        <v>329</v>
      </c>
      <c r="O13" s="65">
        <v>28</v>
      </c>
      <c r="P13" s="62">
        <v>1708</v>
      </c>
    </row>
    <row r="14" spans="2:16" ht="15">
      <c r="B14" s="61" t="s">
        <v>131</v>
      </c>
      <c r="C14" s="65">
        <v>300</v>
      </c>
      <c r="D14" s="62">
        <v>153</v>
      </c>
      <c r="E14" s="65">
        <v>599</v>
      </c>
      <c r="F14" s="62">
        <v>1004</v>
      </c>
      <c r="G14" s="65">
        <v>178</v>
      </c>
      <c r="H14" s="62">
        <v>38</v>
      </c>
      <c r="I14" s="65">
        <v>2272</v>
      </c>
      <c r="J14" s="62">
        <v>54</v>
      </c>
      <c r="K14" s="65">
        <v>45</v>
      </c>
      <c r="L14" s="62">
        <v>83</v>
      </c>
      <c r="M14" s="65">
        <v>381</v>
      </c>
      <c r="N14" s="62">
        <v>137</v>
      </c>
      <c r="O14" s="65">
        <v>17</v>
      </c>
      <c r="P14" s="62">
        <v>717</v>
      </c>
    </row>
    <row r="15" spans="2:16" ht="15">
      <c r="B15" s="61" t="s">
        <v>132</v>
      </c>
      <c r="C15" s="65">
        <v>339</v>
      </c>
      <c r="D15" s="62">
        <v>227</v>
      </c>
      <c r="E15" s="65">
        <v>580</v>
      </c>
      <c r="F15" s="62">
        <v>839</v>
      </c>
      <c r="G15" s="65">
        <v>160</v>
      </c>
      <c r="H15" s="62">
        <v>27</v>
      </c>
      <c r="I15" s="65">
        <v>2172</v>
      </c>
      <c r="J15" s="62">
        <v>100</v>
      </c>
      <c r="K15" s="65">
        <v>56</v>
      </c>
      <c r="L15" s="62">
        <v>134</v>
      </c>
      <c r="M15" s="65">
        <v>465</v>
      </c>
      <c r="N15" s="62">
        <v>168</v>
      </c>
      <c r="O15" s="65">
        <v>27</v>
      </c>
      <c r="P15" s="62">
        <v>950</v>
      </c>
    </row>
    <row r="16" spans="2:16" ht="15">
      <c r="B16" s="61" t="s">
        <v>133</v>
      </c>
      <c r="C16" s="65">
        <v>125</v>
      </c>
      <c r="D16" s="62">
        <v>65</v>
      </c>
      <c r="E16" s="65">
        <v>264</v>
      </c>
      <c r="F16" s="62">
        <v>488</v>
      </c>
      <c r="G16" s="65">
        <v>65</v>
      </c>
      <c r="H16" s="62">
        <v>3</v>
      </c>
      <c r="I16" s="65">
        <v>1010</v>
      </c>
      <c r="J16" s="62">
        <v>30</v>
      </c>
      <c r="K16" s="65">
        <v>35</v>
      </c>
      <c r="L16" s="62">
        <v>105</v>
      </c>
      <c r="M16" s="65">
        <v>270</v>
      </c>
      <c r="N16" s="62">
        <v>100</v>
      </c>
      <c r="O16" s="65">
        <v>3</v>
      </c>
      <c r="P16" s="62">
        <v>543</v>
      </c>
    </row>
    <row r="17" spans="2:16" ht="15">
      <c r="B17" s="61" t="s">
        <v>134</v>
      </c>
      <c r="C17" s="65">
        <v>95</v>
      </c>
      <c r="D17" s="62">
        <v>68</v>
      </c>
      <c r="E17" s="65">
        <v>245</v>
      </c>
      <c r="F17" s="62">
        <v>303</v>
      </c>
      <c r="G17" s="65">
        <v>37</v>
      </c>
      <c r="H17" s="62">
        <v>6</v>
      </c>
      <c r="I17" s="65">
        <v>754</v>
      </c>
      <c r="J17" s="62">
        <v>30</v>
      </c>
      <c r="K17" s="65">
        <v>18</v>
      </c>
      <c r="L17" s="62">
        <v>80</v>
      </c>
      <c r="M17" s="65">
        <v>168</v>
      </c>
      <c r="N17" s="62">
        <v>57</v>
      </c>
      <c r="O17" s="65">
        <v>4</v>
      </c>
      <c r="P17" s="62">
        <v>357</v>
      </c>
    </row>
    <row r="18" spans="2:16" ht="15">
      <c r="B18" s="61" t="s">
        <v>135</v>
      </c>
      <c r="C18" s="65">
        <v>166</v>
      </c>
      <c r="D18" s="62">
        <v>35</v>
      </c>
      <c r="E18" s="65">
        <v>114</v>
      </c>
      <c r="F18" s="62">
        <v>218</v>
      </c>
      <c r="G18" s="65">
        <v>29</v>
      </c>
      <c r="H18" s="62">
        <v>4</v>
      </c>
      <c r="I18" s="65">
        <v>566</v>
      </c>
      <c r="J18" s="62">
        <v>48</v>
      </c>
      <c r="K18" s="65">
        <v>23</v>
      </c>
      <c r="L18" s="62">
        <v>77</v>
      </c>
      <c r="M18" s="65">
        <v>175</v>
      </c>
      <c r="N18" s="62">
        <v>71</v>
      </c>
      <c r="O18" s="65">
        <v>5</v>
      </c>
      <c r="P18" s="62">
        <v>399</v>
      </c>
    </row>
    <row r="19" spans="2:16" ht="15">
      <c r="B19" s="61" t="s">
        <v>136</v>
      </c>
      <c r="C19" s="65">
        <v>100</v>
      </c>
      <c r="D19" s="62">
        <v>52</v>
      </c>
      <c r="E19" s="65">
        <v>95</v>
      </c>
      <c r="F19" s="62">
        <v>310</v>
      </c>
      <c r="G19" s="65">
        <v>78</v>
      </c>
      <c r="H19" s="62">
        <v>17</v>
      </c>
      <c r="I19" s="65">
        <v>652</v>
      </c>
      <c r="J19" s="62">
        <v>39</v>
      </c>
      <c r="K19" s="65">
        <v>13</v>
      </c>
      <c r="L19" s="62">
        <v>42</v>
      </c>
      <c r="M19" s="65">
        <v>79</v>
      </c>
      <c r="N19" s="62">
        <v>78</v>
      </c>
      <c r="O19" s="65">
        <v>31</v>
      </c>
      <c r="P19" s="62">
        <v>282</v>
      </c>
    </row>
    <row r="20" spans="2:16" ht="15">
      <c r="B20" s="61" t="s">
        <v>137</v>
      </c>
      <c r="C20" s="65">
        <v>35</v>
      </c>
      <c r="D20" s="62">
        <v>15</v>
      </c>
      <c r="E20" s="65">
        <v>58</v>
      </c>
      <c r="F20" s="62">
        <v>108</v>
      </c>
      <c r="G20" s="65">
        <v>13</v>
      </c>
      <c r="H20" s="62">
        <v>2</v>
      </c>
      <c r="I20" s="65">
        <v>231</v>
      </c>
      <c r="J20" s="62">
        <v>13</v>
      </c>
      <c r="K20" s="65">
        <v>17</v>
      </c>
      <c r="L20" s="62">
        <v>12</v>
      </c>
      <c r="M20" s="65">
        <v>181</v>
      </c>
      <c r="N20" s="62">
        <v>39</v>
      </c>
      <c r="O20" s="65">
        <v>7</v>
      </c>
      <c r="P20" s="62">
        <v>269</v>
      </c>
    </row>
    <row r="21" spans="2:16" ht="15">
      <c r="B21" s="61" t="s">
        <v>138</v>
      </c>
      <c r="C21" s="65">
        <v>567</v>
      </c>
      <c r="D21" s="62">
        <v>190</v>
      </c>
      <c r="E21" s="65">
        <v>378</v>
      </c>
      <c r="F21" s="62">
        <v>889</v>
      </c>
      <c r="G21" s="65">
        <v>85</v>
      </c>
      <c r="H21" s="62">
        <v>24</v>
      </c>
      <c r="I21" s="65">
        <v>2133</v>
      </c>
      <c r="J21" s="62">
        <v>72</v>
      </c>
      <c r="K21" s="65">
        <v>55</v>
      </c>
      <c r="L21" s="62">
        <v>87</v>
      </c>
      <c r="M21" s="65">
        <v>257</v>
      </c>
      <c r="N21" s="62">
        <v>143</v>
      </c>
      <c r="O21" s="65">
        <v>10</v>
      </c>
      <c r="P21" s="62">
        <v>624</v>
      </c>
    </row>
    <row r="22" spans="2:16" ht="15">
      <c r="B22" s="63" t="s">
        <v>9</v>
      </c>
      <c r="C22" s="64">
        <v>3502</v>
      </c>
      <c r="D22" s="64">
        <v>1612</v>
      </c>
      <c r="E22" s="64">
        <v>7974</v>
      </c>
      <c r="F22" s="64">
        <v>11090</v>
      </c>
      <c r="G22" s="64">
        <v>1439</v>
      </c>
      <c r="H22" s="64">
        <v>262</v>
      </c>
      <c r="I22" s="64">
        <v>25879</v>
      </c>
      <c r="J22" s="64">
        <v>551</v>
      </c>
      <c r="K22" s="64">
        <v>419</v>
      </c>
      <c r="L22" s="64">
        <v>860</v>
      </c>
      <c r="M22" s="64">
        <v>3535</v>
      </c>
      <c r="N22" s="64">
        <v>1374</v>
      </c>
      <c r="O22" s="64">
        <v>167</v>
      </c>
      <c r="P22" s="64">
        <v>6906</v>
      </c>
    </row>
  </sheetData>
  <sheetProtection/>
  <mergeCells count="18">
    <mergeCell ref="N6:N9"/>
    <mergeCell ref="O6:O9"/>
    <mergeCell ref="P6:P9"/>
    <mergeCell ref="B4:H4"/>
    <mergeCell ref="B5:B9"/>
    <mergeCell ref="C5:I5"/>
    <mergeCell ref="J5:P5"/>
    <mergeCell ref="C6:C9"/>
    <mergeCell ref="D6:D9"/>
    <mergeCell ref="E6:E9"/>
    <mergeCell ref="F6:F9"/>
    <mergeCell ref="G6:G9"/>
    <mergeCell ref="H6:H9"/>
    <mergeCell ref="I6:I9"/>
    <mergeCell ref="J6:J9"/>
    <mergeCell ref="K6:K9"/>
    <mergeCell ref="L6:L9"/>
    <mergeCell ref="M6:M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F0"/>
  </sheetPr>
  <dimension ref="B3:I22"/>
  <sheetViews>
    <sheetView zoomScalePageLayoutView="0" workbookViewId="0" topLeftCell="A1">
      <selection activeCell="M16" sqref="M16"/>
    </sheetView>
  </sheetViews>
  <sheetFormatPr defaultColWidth="9.140625" defaultRowHeight="15"/>
  <cols>
    <col min="12" max="12" width="14.140625" style="0" customWidth="1"/>
  </cols>
  <sheetData>
    <row r="3" spans="2:9" ht="15">
      <c r="B3" s="109" t="s">
        <v>197</v>
      </c>
      <c r="C3" s="109"/>
      <c r="D3" s="109"/>
      <c r="E3" s="109"/>
      <c r="F3" s="109"/>
      <c r="G3" s="109"/>
      <c r="H3" s="109"/>
      <c r="I3" s="108"/>
    </row>
    <row r="4" spans="2:9" ht="15">
      <c r="B4" s="304" t="s">
        <v>275</v>
      </c>
      <c r="C4" s="305"/>
      <c r="D4" s="305"/>
      <c r="E4" s="305"/>
      <c r="F4" s="305"/>
      <c r="G4" s="305"/>
      <c r="H4" s="305"/>
      <c r="I4" s="124"/>
    </row>
    <row r="5" spans="2:9" ht="15">
      <c r="B5" s="306" t="s">
        <v>0</v>
      </c>
      <c r="C5" s="309" t="s">
        <v>229</v>
      </c>
      <c r="D5" s="310"/>
      <c r="E5" s="310"/>
      <c r="F5" s="310"/>
      <c r="G5" s="310"/>
      <c r="H5" s="310"/>
      <c r="I5" s="310"/>
    </row>
    <row r="6" spans="2:9" ht="15">
      <c r="B6" s="307"/>
      <c r="C6" s="311" t="s">
        <v>54</v>
      </c>
      <c r="D6" s="311" t="s">
        <v>55</v>
      </c>
      <c r="E6" s="311" t="s">
        <v>56</v>
      </c>
      <c r="F6" s="311" t="s">
        <v>57</v>
      </c>
      <c r="G6" s="311" t="s">
        <v>58</v>
      </c>
      <c r="H6" s="274" t="s">
        <v>169</v>
      </c>
      <c r="I6" s="312" t="s">
        <v>9</v>
      </c>
    </row>
    <row r="7" spans="2:9" ht="15">
      <c r="B7" s="307"/>
      <c r="C7" s="311"/>
      <c r="D7" s="311"/>
      <c r="E7" s="311"/>
      <c r="F7" s="311"/>
      <c r="G7" s="311"/>
      <c r="H7" s="274"/>
      <c r="I7" s="312"/>
    </row>
    <row r="8" spans="2:9" ht="15">
      <c r="B8" s="307"/>
      <c r="C8" s="311"/>
      <c r="D8" s="311"/>
      <c r="E8" s="311"/>
      <c r="F8" s="311"/>
      <c r="G8" s="311"/>
      <c r="H8" s="274"/>
      <c r="I8" s="312"/>
    </row>
    <row r="9" spans="2:9" ht="24" customHeight="1">
      <c r="B9" s="308"/>
      <c r="C9" s="311"/>
      <c r="D9" s="311"/>
      <c r="E9" s="311"/>
      <c r="F9" s="311"/>
      <c r="G9" s="311"/>
      <c r="H9" s="274"/>
      <c r="I9" s="312"/>
    </row>
    <row r="10" spans="2:9" ht="15">
      <c r="B10" s="85" t="s">
        <v>127</v>
      </c>
      <c r="C10" s="67">
        <v>20.2</v>
      </c>
      <c r="D10" s="68">
        <v>8.99</v>
      </c>
      <c r="E10" s="67">
        <v>21.69</v>
      </c>
      <c r="F10" s="68">
        <v>39.85</v>
      </c>
      <c r="G10" s="67">
        <v>8.25</v>
      </c>
      <c r="H10" s="68">
        <v>1.02</v>
      </c>
      <c r="I10" s="67">
        <v>100</v>
      </c>
    </row>
    <row r="11" spans="2:9" ht="15">
      <c r="B11" s="85" t="s">
        <v>128</v>
      </c>
      <c r="C11" s="67">
        <v>14.63</v>
      </c>
      <c r="D11" s="68">
        <v>7.56</v>
      </c>
      <c r="E11" s="67">
        <v>16.59</v>
      </c>
      <c r="F11" s="68">
        <v>47.32</v>
      </c>
      <c r="G11" s="67">
        <v>11.79</v>
      </c>
      <c r="H11" s="68">
        <v>2.11</v>
      </c>
      <c r="I11" s="67">
        <v>100</v>
      </c>
    </row>
    <row r="12" spans="2:9" ht="15">
      <c r="B12" s="85" t="s">
        <v>129</v>
      </c>
      <c r="C12" s="67">
        <v>14.11</v>
      </c>
      <c r="D12" s="68">
        <v>5.24</v>
      </c>
      <c r="E12" s="67">
        <v>23.39</v>
      </c>
      <c r="F12" s="68">
        <v>43.95</v>
      </c>
      <c r="G12" s="67">
        <v>10.89</v>
      </c>
      <c r="H12" s="68">
        <v>2.42</v>
      </c>
      <c r="I12" s="67">
        <v>100</v>
      </c>
    </row>
    <row r="13" spans="2:9" ht="15">
      <c r="B13" s="85" t="s">
        <v>130</v>
      </c>
      <c r="C13" s="67">
        <v>9.03</v>
      </c>
      <c r="D13" s="68">
        <v>4.07</v>
      </c>
      <c r="E13" s="67">
        <v>39.44</v>
      </c>
      <c r="F13" s="68">
        <v>43.2</v>
      </c>
      <c r="G13" s="67">
        <v>3.57</v>
      </c>
      <c r="H13" s="68">
        <v>0.7</v>
      </c>
      <c r="I13" s="67">
        <v>100</v>
      </c>
    </row>
    <row r="14" spans="2:9" ht="15">
      <c r="B14" s="85" t="s">
        <v>131</v>
      </c>
      <c r="C14" s="67">
        <v>13.2</v>
      </c>
      <c r="D14" s="68">
        <v>6.73</v>
      </c>
      <c r="E14" s="67">
        <v>26.36</v>
      </c>
      <c r="F14" s="68">
        <v>44.19</v>
      </c>
      <c r="G14" s="67">
        <v>7.83</v>
      </c>
      <c r="H14" s="68">
        <v>1.67</v>
      </c>
      <c r="I14" s="67">
        <v>100</v>
      </c>
    </row>
    <row r="15" spans="2:9" ht="15">
      <c r="B15" s="85" t="s">
        <v>132</v>
      </c>
      <c r="C15" s="67">
        <v>15.61</v>
      </c>
      <c r="D15" s="68">
        <v>10.45</v>
      </c>
      <c r="E15" s="67">
        <v>26.7</v>
      </c>
      <c r="F15" s="68">
        <v>38.63</v>
      </c>
      <c r="G15" s="67">
        <v>7.37</v>
      </c>
      <c r="H15" s="68">
        <v>1.24</v>
      </c>
      <c r="I15" s="67">
        <v>100</v>
      </c>
    </row>
    <row r="16" spans="2:9" ht="15">
      <c r="B16" s="85" t="s">
        <v>133</v>
      </c>
      <c r="C16" s="67">
        <v>12.38</v>
      </c>
      <c r="D16" s="68">
        <v>6.44</v>
      </c>
      <c r="E16" s="67">
        <v>26.14</v>
      </c>
      <c r="F16" s="68">
        <v>48.32</v>
      </c>
      <c r="G16" s="67">
        <v>6.44</v>
      </c>
      <c r="H16" s="68">
        <v>0.3</v>
      </c>
      <c r="I16" s="67">
        <v>100</v>
      </c>
    </row>
    <row r="17" spans="2:9" ht="15">
      <c r="B17" s="85" t="s">
        <v>134</v>
      </c>
      <c r="C17" s="67">
        <v>12.6</v>
      </c>
      <c r="D17" s="68">
        <v>9.02</v>
      </c>
      <c r="E17" s="67">
        <v>32.49</v>
      </c>
      <c r="F17" s="68">
        <v>40.19</v>
      </c>
      <c r="G17" s="67">
        <v>4.91</v>
      </c>
      <c r="H17" s="68">
        <v>0.8</v>
      </c>
      <c r="I17" s="67">
        <v>100</v>
      </c>
    </row>
    <row r="18" spans="2:9" ht="15">
      <c r="B18" s="85" t="s">
        <v>135</v>
      </c>
      <c r="C18" s="67">
        <v>29.33</v>
      </c>
      <c r="D18" s="68">
        <v>6.18</v>
      </c>
      <c r="E18" s="67">
        <v>20.14</v>
      </c>
      <c r="F18" s="68">
        <v>38.52</v>
      </c>
      <c r="G18" s="67">
        <v>5.12</v>
      </c>
      <c r="H18" s="68">
        <v>0.71</v>
      </c>
      <c r="I18" s="67">
        <v>100</v>
      </c>
    </row>
    <row r="19" spans="2:9" ht="15">
      <c r="B19" s="85" t="s">
        <v>136</v>
      </c>
      <c r="C19" s="67">
        <v>15.34</v>
      </c>
      <c r="D19" s="68">
        <v>7.98</v>
      </c>
      <c r="E19" s="67">
        <v>14.57</v>
      </c>
      <c r="F19" s="68">
        <v>47.55</v>
      </c>
      <c r="G19" s="67">
        <v>11.96</v>
      </c>
      <c r="H19" s="68">
        <v>2.61</v>
      </c>
      <c r="I19" s="67">
        <v>100</v>
      </c>
    </row>
    <row r="20" spans="2:9" ht="15">
      <c r="B20" s="85" t="s">
        <v>137</v>
      </c>
      <c r="C20" s="67">
        <v>15.15</v>
      </c>
      <c r="D20" s="68">
        <v>6.49</v>
      </c>
      <c r="E20" s="67">
        <v>25.11</v>
      </c>
      <c r="F20" s="68">
        <v>46.75</v>
      </c>
      <c r="G20" s="67">
        <v>5.63</v>
      </c>
      <c r="H20" s="68">
        <v>0.87</v>
      </c>
      <c r="I20" s="67">
        <v>100</v>
      </c>
    </row>
    <row r="21" spans="2:9" ht="15">
      <c r="B21" s="85" t="s">
        <v>138</v>
      </c>
      <c r="C21" s="67">
        <v>26.58</v>
      </c>
      <c r="D21" s="68">
        <v>8.91</v>
      </c>
      <c r="E21" s="67">
        <v>17.72</v>
      </c>
      <c r="F21" s="68">
        <v>41.68</v>
      </c>
      <c r="G21" s="67">
        <v>3.98</v>
      </c>
      <c r="H21" s="68">
        <v>1.13</v>
      </c>
      <c r="I21" s="67">
        <v>100</v>
      </c>
    </row>
    <row r="22" spans="2:9" ht="15">
      <c r="B22" s="32" t="s">
        <v>9</v>
      </c>
      <c r="C22" s="60">
        <v>13.53</v>
      </c>
      <c r="D22" s="60">
        <v>6.23</v>
      </c>
      <c r="E22" s="60">
        <v>30.81</v>
      </c>
      <c r="F22" s="60">
        <v>42.85</v>
      </c>
      <c r="G22" s="60">
        <v>5.56</v>
      </c>
      <c r="H22" s="60">
        <v>1.01</v>
      </c>
      <c r="I22" s="60">
        <v>100</v>
      </c>
    </row>
  </sheetData>
  <sheetProtection/>
  <mergeCells count="10">
    <mergeCell ref="B4:H4"/>
    <mergeCell ref="B5:B9"/>
    <mergeCell ref="C5:I5"/>
    <mergeCell ref="C6:C9"/>
    <mergeCell ref="D6:D9"/>
    <mergeCell ref="E6:E9"/>
    <mergeCell ref="F6:F9"/>
    <mergeCell ref="G6:G9"/>
    <mergeCell ref="H6:H9"/>
    <mergeCell ref="I6:I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F0"/>
  </sheetPr>
  <dimension ref="B3:I19"/>
  <sheetViews>
    <sheetView zoomScalePageLayoutView="0" workbookViewId="0" topLeftCell="A1">
      <selection activeCell="F24" sqref="F24"/>
    </sheetView>
  </sheetViews>
  <sheetFormatPr defaultColWidth="9.140625" defaultRowHeight="15"/>
  <sheetData>
    <row r="3" spans="2:3" ht="15">
      <c r="B3" s="11" t="s">
        <v>238</v>
      </c>
      <c r="C3" s="119"/>
    </row>
    <row r="4" spans="2:9" ht="15">
      <c r="B4" s="313" t="s">
        <v>275</v>
      </c>
      <c r="C4" s="314"/>
      <c r="D4" s="314"/>
      <c r="E4" s="314"/>
      <c r="F4" s="314"/>
      <c r="G4" s="314"/>
      <c r="H4" s="314"/>
      <c r="I4" s="7"/>
    </row>
    <row r="5" spans="2:9" ht="15">
      <c r="B5" s="315" t="s">
        <v>0</v>
      </c>
      <c r="C5" s="317" t="s">
        <v>230</v>
      </c>
      <c r="D5" s="317"/>
      <c r="E5" s="317"/>
      <c r="F5" s="317"/>
      <c r="G5" s="317"/>
      <c r="H5" s="317"/>
      <c r="I5" s="113"/>
    </row>
    <row r="6" spans="2:9" ht="67.5">
      <c r="B6" s="316"/>
      <c r="C6" s="127" t="s">
        <v>54</v>
      </c>
      <c r="D6" s="127" t="s">
        <v>55</v>
      </c>
      <c r="E6" s="127" t="s">
        <v>56</v>
      </c>
      <c r="F6" s="127" t="s">
        <v>57</v>
      </c>
      <c r="G6" s="127" t="s">
        <v>58</v>
      </c>
      <c r="H6" s="127" t="s">
        <v>313</v>
      </c>
      <c r="I6" s="75" t="s">
        <v>9</v>
      </c>
    </row>
    <row r="7" spans="2:9" ht="15">
      <c r="B7" s="28" t="s">
        <v>127</v>
      </c>
      <c r="C7" s="59">
        <v>9.34</v>
      </c>
      <c r="D7" s="58">
        <v>6.46</v>
      </c>
      <c r="E7" s="59">
        <v>9.87</v>
      </c>
      <c r="F7" s="58">
        <v>50.09</v>
      </c>
      <c r="G7" s="59">
        <v>22.62</v>
      </c>
      <c r="H7" s="58">
        <v>1.62</v>
      </c>
      <c r="I7" s="59">
        <v>100</v>
      </c>
    </row>
    <row r="8" spans="2:9" ht="15">
      <c r="B8" s="28" t="s">
        <v>128</v>
      </c>
      <c r="C8" s="59">
        <v>4.92</v>
      </c>
      <c r="D8" s="58">
        <v>6.15</v>
      </c>
      <c r="E8" s="59">
        <v>8.31</v>
      </c>
      <c r="F8" s="58">
        <v>49.85</v>
      </c>
      <c r="G8" s="59">
        <v>25.54</v>
      </c>
      <c r="H8" s="58">
        <v>5.23</v>
      </c>
      <c r="I8" s="59">
        <v>100</v>
      </c>
    </row>
    <row r="9" spans="2:9" ht="15">
      <c r="B9" s="28" t="s">
        <v>129</v>
      </c>
      <c r="C9" s="59">
        <v>10.86</v>
      </c>
      <c r="D9" s="58">
        <v>3.43</v>
      </c>
      <c r="E9" s="59">
        <v>17.14</v>
      </c>
      <c r="F9" s="58">
        <v>38.86</v>
      </c>
      <c r="G9" s="59">
        <v>24.57</v>
      </c>
      <c r="H9" s="58">
        <v>5.14</v>
      </c>
      <c r="I9" s="59">
        <v>100</v>
      </c>
    </row>
    <row r="10" spans="2:9" ht="15">
      <c r="B10" s="28" t="s">
        <v>130</v>
      </c>
      <c r="C10" s="59">
        <v>4.57</v>
      </c>
      <c r="D10" s="58">
        <v>5.56</v>
      </c>
      <c r="E10" s="59">
        <v>7.49</v>
      </c>
      <c r="F10" s="58">
        <v>61.48</v>
      </c>
      <c r="G10" s="59">
        <v>19.26</v>
      </c>
      <c r="H10" s="58">
        <v>1.64</v>
      </c>
      <c r="I10" s="59">
        <v>100</v>
      </c>
    </row>
    <row r="11" spans="2:9" ht="15">
      <c r="B11" s="28" t="s">
        <v>131</v>
      </c>
      <c r="C11" s="59">
        <v>7.53</v>
      </c>
      <c r="D11" s="58">
        <v>6.28</v>
      </c>
      <c r="E11" s="59">
        <v>11.58</v>
      </c>
      <c r="F11" s="58">
        <v>53.14</v>
      </c>
      <c r="G11" s="59">
        <v>19.11</v>
      </c>
      <c r="H11" s="58">
        <v>2.37</v>
      </c>
      <c r="I11" s="59">
        <v>100</v>
      </c>
    </row>
    <row r="12" spans="2:9" ht="15">
      <c r="B12" s="28" t="s">
        <v>132</v>
      </c>
      <c r="C12" s="59">
        <v>10.53</v>
      </c>
      <c r="D12" s="58">
        <v>5.89</v>
      </c>
      <c r="E12" s="59">
        <v>14.11</v>
      </c>
      <c r="F12" s="58">
        <v>48.95</v>
      </c>
      <c r="G12" s="59">
        <v>17.68</v>
      </c>
      <c r="H12" s="58">
        <v>2.84</v>
      </c>
      <c r="I12" s="59">
        <v>100</v>
      </c>
    </row>
    <row r="13" spans="2:9" ht="15">
      <c r="B13" s="28" t="s">
        <v>133</v>
      </c>
      <c r="C13" s="59">
        <v>5.52</v>
      </c>
      <c r="D13" s="84">
        <v>6.45</v>
      </c>
      <c r="E13" s="59">
        <v>19.34</v>
      </c>
      <c r="F13" s="58">
        <v>49.72</v>
      </c>
      <c r="G13" s="59">
        <v>18.42</v>
      </c>
      <c r="H13" s="58">
        <v>0.55</v>
      </c>
      <c r="I13" s="59">
        <v>100</v>
      </c>
    </row>
    <row r="14" spans="2:9" ht="15">
      <c r="B14" s="28" t="s">
        <v>134</v>
      </c>
      <c r="C14" s="59">
        <v>8.4</v>
      </c>
      <c r="D14" s="84">
        <v>5.04</v>
      </c>
      <c r="E14" s="59">
        <v>22.41</v>
      </c>
      <c r="F14" s="58">
        <v>47.06</v>
      </c>
      <c r="G14" s="59">
        <v>15.97</v>
      </c>
      <c r="H14" s="58">
        <v>1.12</v>
      </c>
      <c r="I14" s="59">
        <v>100</v>
      </c>
    </row>
    <row r="15" spans="2:9" ht="15">
      <c r="B15" s="28" t="s">
        <v>135</v>
      </c>
      <c r="C15" s="59">
        <v>12.03</v>
      </c>
      <c r="D15" s="84">
        <v>5.76</v>
      </c>
      <c r="E15" s="59">
        <v>19.3</v>
      </c>
      <c r="F15" s="58">
        <v>43.86</v>
      </c>
      <c r="G15" s="59">
        <v>17.79</v>
      </c>
      <c r="H15" s="58">
        <v>1.25</v>
      </c>
      <c r="I15" s="59">
        <v>100</v>
      </c>
    </row>
    <row r="16" spans="2:9" ht="15">
      <c r="B16" s="28" t="s">
        <v>136</v>
      </c>
      <c r="C16" s="59">
        <v>13.83</v>
      </c>
      <c r="D16" s="84">
        <v>4.61</v>
      </c>
      <c r="E16" s="59">
        <v>14.89</v>
      </c>
      <c r="F16" s="58">
        <v>28.01</v>
      </c>
      <c r="G16" s="59">
        <v>27.66</v>
      </c>
      <c r="H16" s="58">
        <v>10.99</v>
      </c>
      <c r="I16" s="59">
        <v>100</v>
      </c>
    </row>
    <row r="17" spans="2:9" ht="15">
      <c r="B17" s="28" t="s">
        <v>137</v>
      </c>
      <c r="C17" s="59">
        <v>4.83</v>
      </c>
      <c r="D17" s="84">
        <v>6.32</v>
      </c>
      <c r="E17" s="59">
        <v>4.46</v>
      </c>
      <c r="F17" s="58">
        <v>67.29</v>
      </c>
      <c r="G17" s="59">
        <v>14.5</v>
      </c>
      <c r="H17" s="58">
        <v>2.6</v>
      </c>
      <c r="I17" s="59">
        <v>100</v>
      </c>
    </row>
    <row r="18" spans="2:9" ht="15">
      <c r="B18" s="28" t="s">
        <v>138</v>
      </c>
      <c r="C18" s="59">
        <v>11.54</v>
      </c>
      <c r="D18" s="84">
        <v>8.81</v>
      </c>
      <c r="E18" s="59">
        <v>13.94</v>
      </c>
      <c r="F18" s="58">
        <v>41.19</v>
      </c>
      <c r="G18" s="59">
        <v>22.92</v>
      </c>
      <c r="H18" s="58">
        <v>1.6</v>
      </c>
      <c r="I18" s="59">
        <v>100</v>
      </c>
    </row>
    <row r="19" spans="2:9" ht="15">
      <c r="B19" s="32" t="s">
        <v>9</v>
      </c>
      <c r="C19" s="60">
        <v>7.98</v>
      </c>
      <c r="D19" s="60">
        <v>6.07</v>
      </c>
      <c r="E19" s="60">
        <v>12.45</v>
      </c>
      <c r="F19" s="60">
        <v>51.19</v>
      </c>
      <c r="G19" s="60">
        <v>19.9</v>
      </c>
      <c r="H19" s="60">
        <v>2.42</v>
      </c>
      <c r="I19" s="60">
        <v>100</v>
      </c>
    </row>
  </sheetData>
  <sheetProtection/>
  <mergeCells count="3">
    <mergeCell ref="B4:H4"/>
    <mergeCell ref="B5:B6"/>
    <mergeCell ref="C5:H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B0F0"/>
  </sheetPr>
  <dimension ref="B3:H19"/>
  <sheetViews>
    <sheetView zoomScalePageLayoutView="0" workbookViewId="0" topLeftCell="A1">
      <selection activeCell="O25" sqref="O25"/>
    </sheetView>
  </sheetViews>
  <sheetFormatPr defaultColWidth="9.140625" defaultRowHeight="15"/>
  <sheetData>
    <row r="3" spans="2:8" ht="15">
      <c r="B3" s="18" t="s">
        <v>198</v>
      </c>
      <c r="C3" s="19"/>
      <c r="D3" s="19"/>
      <c r="E3" s="19"/>
      <c r="F3" s="20"/>
      <c r="G3" s="20"/>
      <c r="H3" s="20"/>
    </row>
    <row r="4" spans="2:8" ht="15">
      <c r="B4" s="313" t="s">
        <v>276</v>
      </c>
      <c r="C4" s="314"/>
      <c r="D4" s="314"/>
      <c r="E4" s="314"/>
      <c r="F4" s="314"/>
      <c r="G4" s="314"/>
      <c r="H4" s="314"/>
    </row>
    <row r="5" spans="2:8" ht="15">
      <c r="B5" s="318" t="s">
        <v>233</v>
      </c>
      <c r="C5" s="320" t="s">
        <v>10</v>
      </c>
      <c r="D5" s="320"/>
      <c r="E5" s="320"/>
      <c r="F5" s="321" t="s">
        <v>59</v>
      </c>
      <c r="G5" s="321"/>
      <c r="H5" s="321"/>
    </row>
    <row r="6" spans="2:8" ht="15">
      <c r="B6" s="319"/>
      <c r="C6" s="69" t="s">
        <v>2</v>
      </c>
      <c r="D6" s="69" t="s">
        <v>3</v>
      </c>
      <c r="E6" s="69" t="s">
        <v>4</v>
      </c>
      <c r="F6" s="70" t="s">
        <v>2</v>
      </c>
      <c r="G6" s="70" t="s">
        <v>3</v>
      </c>
      <c r="H6" s="70" t="s">
        <v>4</v>
      </c>
    </row>
    <row r="7" spans="2:8" ht="15">
      <c r="B7" s="55" t="s">
        <v>60</v>
      </c>
      <c r="C7" s="56">
        <v>2350</v>
      </c>
      <c r="D7" s="57">
        <v>38</v>
      </c>
      <c r="E7" s="56">
        <v>3364</v>
      </c>
      <c r="F7" s="58">
        <v>7.1679</v>
      </c>
      <c r="G7" s="59">
        <v>8.7558</v>
      </c>
      <c r="H7" s="58">
        <v>7.404</v>
      </c>
    </row>
    <row r="8" spans="2:8" ht="15">
      <c r="B8" s="55" t="s">
        <v>61</v>
      </c>
      <c r="C8" s="56">
        <v>2512</v>
      </c>
      <c r="D8" s="57">
        <v>33</v>
      </c>
      <c r="E8" s="56">
        <v>3604</v>
      </c>
      <c r="F8" s="58">
        <v>7.662</v>
      </c>
      <c r="G8" s="59">
        <v>7.6037</v>
      </c>
      <c r="H8" s="58">
        <v>7.9322</v>
      </c>
    </row>
    <row r="9" spans="2:8" ht="15">
      <c r="B9" s="55" t="s">
        <v>62</v>
      </c>
      <c r="C9" s="56">
        <v>2587</v>
      </c>
      <c r="D9" s="57">
        <v>23</v>
      </c>
      <c r="E9" s="56">
        <v>3632</v>
      </c>
      <c r="F9" s="58">
        <v>7.8908</v>
      </c>
      <c r="G9" s="59">
        <v>5.2995</v>
      </c>
      <c r="H9" s="58">
        <v>7.9938</v>
      </c>
    </row>
    <row r="10" spans="2:8" ht="15">
      <c r="B10" s="55" t="s">
        <v>63</v>
      </c>
      <c r="C10" s="56">
        <v>2924</v>
      </c>
      <c r="D10" s="57">
        <v>41</v>
      </c>
      <c r="E10" s="56">
        <v>3999</v>
      </c>
      <c r="F10" s="58">
        <v>8.9187</v>
      </c>
      <c r="G10" s="59">
        <v>9.447</v>
      </c>
      <c r="H10" s="58">
        <v>8.8016</v>
      </c>
    </row>
    <row r="11" spans="2:8" ht="15">
      <c r="B11" s="55" t="s">
        <v>64</v>
      </c>
      <c r="C11" s="56">
        <v>3135</v>
      </c>
      <c r="D11" s="57">
        <v>28</v>
      </c>
      <c r="E11" s="56">
        <v>4342</v>
      </c>
      <c r="F11" s="58">
        <v>9.5623</v>
      </c>
      <c r="G11" s="59">
        <v>6.4516</v>
      </c>
      <c r="H11" s="58">
        <v>9.5565</v>
      </c>
    </row>
    <row r="12" spans="2:8" ht="15">
      <c r="B12" s="55" t="s">
        <v>65</v>
      </c>
      <c r="C12" s="56">
        <v>2858</v>
      </c>
      <c r="D12" s="57">
        <v>35</v>
      </c>
      <c r="E12" s="56">
        <v>3948</v>
      </c>
      <c r="F12" s="58">
        <v>8.7174</v>
      </c>
      <c r="G12" s="59">
        <v>8.0645</v>
      </c>
      <c r="H12" s="58">
        <v>8.6893</v>
      </c>
    </row>
    <row r="13" spans="2:8" ht="15">
      <c r="B13" s="55" t="s">
        <v>66</v>
      </c>
      <c r="C13" s="56">
        <v>3018</v>
      </c>
      <c r="D13" s="57">
        <v>55</v>
      </c>
      <c r="E13" s="56">
        <v>4221</v>
      </c>
      <c r="F13" s="58">
        <v>9.2054</v>
      </c>
      <c r="G13" s="59">
        <v>12.6728</v>
      </c>
      <c r="H13" s="58">
        <v>9.2902</v>
      </c>
    </row>
    <row r="14" spans="2:8" ht="15">
      <c r="B14" s="55" t="s">
        <v>67</v>
      </c>
      <c r="C14" s="56">
        <v>2031</v>
      </c>
      <c r="D14" s="57">
        <v>31</v>
      </c>
      <c r="E14" s="56">
        <v>2818</v>
      </c>
      <c r="F14" s="58">
        <v>6.1949</v>
      </c>
      <c r="G14" s="59">
        <v>7.1429</v>
      </c>
      <c r="H14" s="58">
        <v>6.2023</v>
      </c>
    </row>
    <row r="15" spans="2:8" ht="15">
      <c r="B15" s="55" t="s">
        <v>68</v>
      </c>
      <c r="C15" s="56">
        <v>2963</v>
      </c>
      <c r="D15" s="57">
        <v>45</v>
      </c>
      <c r="E15" s="56">
        <v>3968</v>
      </c>
      <c r="F15" s="58">
        <v>9.0377</v>
      </c>
      <c r="G15" s="59">
        <v>10.3687</v>
      </c>
      <c r="H15" s="58">
        <v>8.7334</v>
      </c>
    </row>
    <row r="16" spans="2:8" ht="15">
      <c r="B16" s="55" t="s">
        <v>69</v>
      </c>
      <c r="C16" s="56">
        <v>3137</v>
      </c>
      <c r="D16" s="57">
        <v>35</v>
      </c>
      <c r="E16" s="56">
        <v>4350</v>
      </c>
      <c r="F16" s="58">
        <v>9.5684</v>
      </c>
      <c r="G16" s="59">
        <v>8.0645</v>
      </c>
      <c r="H16" s="58">
        <v>9.5741</v>
      </c>
    </row>
    <row r="17" spans="2:8" ht="15">
      <c r="B17" s="55" t="s">
        <v>70</v>
      </c>
      <c r="C17" s="56">
        <v>2859</v>
      </c>
      <c r="D17" s="57">
        <v>38</v>
      </c>
      <c r="E17" s="56">
        <v>3868</v>
      </c>
      <c r="F17" s="58">
        <v>8.7205</v>
      </c>
      <c r="G17" s="59">
        <v>8.7558</v>
      </c>
      <c r="H17" s="58">
        <v>8.5133</v>
      </c>
    </row>
    <row r="18" spans="2:8" ht="15">
      <c r="B18" s="55" t="s">
        <v>71</v>
      </c>
      <c r="C18" s="56">
        <v>2411</v>
      </c>
      <c r="D18" s="57">
        <v>32</v>
      </c>
      <c r="E18" s="56">
        <v>3321</v>
      </c>
      <c r="F18" s="58">
        <v>7.354</v>
      </c>
      <c r="G18" s="59">
        <v>7.3733</v>
      </c>
      <c r="H18" s="58">
        <v>7.3093</v>
      </c>
    </row>
    <row r="19" spans="2:8" ht="15">
      <c r="B19" s="32" t="s">
        <v>9</v>
      </c>
      <c r="C19" s="54">
        <v>32785</v>
      </c>
      <c r="D19" s="54">
        <v>434</v>
      </c>
      <c r="E19" s="54">
        <v>45435</v>
      </c>
      <c r="F19" s="60">
        <v>100</v>
      </c>
      <c r="G19" s="60">
        <v>100</v>
      </c>
      <c r="H19" s="60">
        <v>100</v>
      </c>
    </row>
  </sheetData>
  <sheetProtection/>
  <mergeCells count="4">
    <mergeCell ref="B5:B6"/>
    <mergeCell ref="C5:E5"/>
    <mergeCell ref="F5:H5"/>
    <mergeCell ref="B4:H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B3:H14"/>
  <sheetViews>
    <sheetView zoomScalePageLayoutView="0" workbookViewId="0" topLeftCell="A1">
      <selection activeCell="E22" sqref="E22"/>
    </sheetView>
  </sheetViews>
  <sheetFormatPr defaultColWidth="9.140625" defaultRowHeight="15"/>
  <cols>
    <col min="2" max="2" width="15.57421875" style="0" customWidth="1"/>
    <col min="3" max="3" width="11.57421875" style="0" customWidth="1"/>
    <col min="4" max="4" width="12.140625" style="0" customWidth="1"/>
    <col min="5" max="5" width="11.57421875" style="0" customWidth="1"/>
    <col min="6" max="6" width="10.28125" style="0" customWidth="1"/>
    <col min="7" max="7" width="11.421875" style="0" customWidth="1"/>
    <col min="8" max="8" width="9.8515625" style="0" customWidth="1"/>
  </cols>
  <sheetData>
    <row r="3" spans="2:8" ht="15">
      <c r="B3" s="18" t="s">
        <v>199</v>
      </c>
      <c r="C3" s="19"/>
      <c r="D3" s="19"/>
      <c r="E3" s="19"/>
      <c r="F3" s="20"/>
      <c r="G3" s="20"/>
      <c r="H3" s="20"/>
    </row>
    <row r="4" spans="2:8" ht="15">
      <c r="B4" s="313" t="s">
        <v>276</v>
      </c>
      <c r="C4" s="314"/>
      <c r="D4" s="314"/>
      <c r="E4" s="314"/>
      <c r="F4" s="314"/>
      <c r="G4" s="314"/>
      <c r="H4" s="314"/>
    </row>
    <row r="5" spans="2:8" ht="15">
      <c r="B5" s="265" t="s">
        <v>72</v>
      </c>
      <c r="C5" s="320" t="s">
        <v>10</v>
      </c>
      <c r="D5" s="320"/>
      <c r="E5" s="320"/>
      <c r="F5" s="322" t="s">
        <v>59</v>
      </c>
      <c r="G5" s="322"/>
      <c r="H5" s="322"/>
    </row>
    <row r="6" spans="2:8" ht="15">
      <c r="B6" s="267"/>
      <c r="C6" s="123" t="s">
        <v>2</v>
      </c>
      <c r="D6" s="123" t="s">
        <v>3</v>
      </c>
      <c r="E6" s="123" t="s">
        <v>4</v>
      </c>
      <c r="F6" s="127" t="s">
        <v>2</v>
      </c>
      <c r="G6" s="127" t="s">
        <v>3</v>
      </c>
      <c r="H6" s="127" t="s">
        <v>4</v>
      </c>
    </row>
    <row r="7" spans="2:8" ht="15">
      <c r="B7" s="55" t="s">
        <v>73</v>
      </c>
      <c r="C7" s="56">
        <v>4789</v>
      </c>
      <c r="D7" s="57">
        <v>55</v>
      </c>
      <c r="E7" s="56">
        <v>6495</v>
      </c>
      <c r="F7" s="58">
        <v>14.6073</v>
      </c>
      <c r="G7" s="59">
        <v>12.6728</v>
      </c>
      <c r="H7" s="58">
        <v>14.2951</v>
      </c>
    </row>
    <row r="8" spans="2:8" ht="15">
      <c r="B8" s="55" t="s">
        <v>74</v>
      </c>
      <c r="C8" s="56">
        <v>5146</v>
      </c>
      <c r="D8" s="57">
        <v>54</v>
      </c>
      <c r="E8" s="56">
        <v>6707</v>
      </c>
      <c r="F8" s="58">
        <v>15.6962</v>
      </c>
      <c r="G8" s="59">
        <v>12.4424</v>
      </c>
      <c r="H8" s="58">
        <v>14.7617</v>
      </c>
    </row>
    <row r="9" spans="2:8" ht="15">
      <c r="B9" s="55" t="s">
        <v>75</v>
      </c>
      <c r="C9" s="56">
        <v>4925</v>
      </c>
      <c r="D9" s="57">
        <v>67</v>
      </c>
      <c r="E9" s="56">
        <v>6495</v>
      </c>
      <c r="F9" s="58">
        <v>15.0221</v>
      </c>
      <c r="G9" s="59">
        <v>15.4378</v>
      </c>
      <c r="H9" s="58">
        <v>14.2951</v>
      </c>
    </row>
    <row r="10" spans="2:8" ht="15">
      <c r="B10" s="55" t="s">
        <v>76</v>
      </c>
      <c r="C10" s="56">
        <v>4897</v>
      </c>
      <c r="D10" s="57">
        <v>58</v>
      </c>
      <c r="E10" s="56">
        <v>6509</v>
      </c>
      <c r="F10" s="58">
        <v>14.9367</v>
      </c>
      <c r="G10" s="59">
        <v>13.3641</v>
      </c>
      <c r="H10" s="58">
        <v>14.326</v>
      </c>
    </row>
    <row r="11" spans="2:8" ht="15">
      <c r="B11" s="55" t="s">
        <v>77</v>
      </c>
      <c r="C11" s="56">
        <v>5290</v>
      </c>
      <c r="D11" s="57">
        <v>61</v>
      </c>
      <c r="E11" s="56">
        <v>7188</v>
      </c>
      <c r="F11" s="58">
        <v>16.1354</v>
      </c>
      <c r="G11" s="59">
        <v>14.0553</v>
      </c>
      <c r="H11" s="58">
        <v>15.8204</v>
      </c>
    </row>
    <row r="12" spans="2:8" ht="15">
      <c r="B12" s="55" t="s">
        <v>78</v>
      </c>
      <c r="C12" s="56">
        <v>4451</v>
      </c>
      <c r="D12" s="57">
        <v>66</v>
      </c>
      <c r="E12" s="56">
        <v>6696</v>
      </c>
      <c r="F12" s="58">
        <v>13.5763</v>
      </c>
      <c r="G12" s="59">
        <v>15.2074</v>
      </c>
      <c r="H12" s="58">
        <v>14.7375</v>
      </c>
    </row>
    <row r="13" spans="2:8" ht="15">
      <c r="B13" s="55" t="s">
        <v>79</v>
      </c>
      <c r="C13" s="56">
        <v>3287</v>
      </c>
      <c r="D13" s="57">
        <v>73</v>
      </c>
      <c r="E13" s="56">
        <v>5345</v>
      </c>
      <c r="F13" s="58">
        <v>10.0259</v>
      </c>
      <c r="G13" s="59">
        <v>16.8203</v>
      </c>
      <c r="H13" s="58">
        <v>11.7641</v>
      </c>
    </row>
    <row r="14" spans="2:8" ht="15">
      <c r="B14" s="32" t="s">
        <v>9</v>
      </c>
      <c r="C14" s="54">
        <v>32785</v>
      </c>
      <c r="D14" s="54">
        <v>434</v>
      </c>
      <c r="E14" s="54">
        <v>45435</v>
      </c>
      <c r="F14" s="60">
        <v>100</v>
      </c>
      <c r="G14" s="60">
        <v>100</v>
      </c>
      <c r="H14" s="60">
        <v>100</v>
      </c>
    </row>
  </sheetData>
  <sheetProtection/>
  <mergeCells count="4">
    <mergeCell ref="B4:H4"/>
    <mergeCell ref="B5:B6"/>
    <mergeCell ref="C5:E5"/>
    <mergeCell ref="F5: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sheetPr>
  <dimension ref="B3:H34"/>
  <sheetViews>
    <sheetView zoomScalePageLayoutView="0" workbookViewId="0" topLeftCell="A1">
      <selection activeCell="K24" sqref="K24"/>
    </sheetView>
  </sheetViews>
  <sheetFormatPr defaultColWidth="9.140625" defaultRowHeight="15"/>
  <sheetData>
    <row r="3" spans="2:8" ht="15">
      <c r="B3" s="18" t="s">
        <v>234</v>
      </c>
      <c r="C3" s="19"/>
      <c r="D3" s="19"/>
      <c r="E3" s="19"/>
      <c r="F3" s="20"/>
      <c r="G3" s="20"/>
      <c r="H3" s="20"/>
    </row>
    <row r="4" spans="2:8" ht="15">
      <c r="B4" s="313" t="s">
        <v>273</v>
      </c>
      <c r="C4" s="314"/>
      <c r="D4" s="314"/>
      <c r="E4" s="314"/>
      <c r="F4" s="314"/>
      <c r="G4" s="314"/>
      <c r="H4" s="314"/>
    </row>
    <row r="5" spans="2:8" ht="15">
      <c r="B5" s="275" t="s">
        <v>80</v>
      </c>
      <c r="C5" s="274" t="s">
        <v>2</v>
      </c>
      <c r="D5" s="274" t="s">
        <v>3</v>
      </c>
      <c r="E5" s="274" t="s">
        <v>4</v>
      </c>
      <c r="F5" s="274" t="s">
        <v>120</v>
      </c>
      <c r="G5" s="274" t="s">
        <v>121</v>
      </c>
      <c r="H5" s="2"/>
    </row>
    <row r="6" spans="2:8" ht="15">
      <c r="B6" s="275"/>
      <c r="C6" s="274"/>
      <c r="D6" s="274"/>
      <c r="E6" s="274"/>
      <c r="F6" s="274"/>
      <c r="G6" s="274" t="s">
        <v>49</v>
      </c>
      <c r="H6" s="2"/>
    </row>
    <row r="7" spans="2:8" ht="15">
      <c r="B7" s="55">
        <v>1</v>
      </c>
      <c r="C7" s="56">
        <v>618</v>
      </c>
      <c r="D7" s="57">
        <v>18</v>
      </c>
      <c r="E7" s="56">
        <v>1028</v>
      </c>
      <c r="F7" s="58">
        <v>2.91</v>
      </c>
      <c r="G7" s="59">
        <v>166.34</v>
      </c>
      <c r="H7" s="2"/>
    </row>
    <row r="8" spans="2:8" ht="15">
      <c r="B8" s="55">
        <v>2</v>
      </c>
      <c r="C8" s="56">
        <v>402</v>
      </c>
      <c r="D8" s="57">
        <v>12</v>
      </c>
      <c r="E8" s="56">
        <v>682</v>
      </c>
      <c r="F8" s="58">
        <v>2.99</v>
      </c>
      <c r="G8" s="59">
        <v>169.65</v>
      </c>
      <c r="H8" s="2"/>
    </row>
    <row r="9" spans="2:8" ht="15">
      <c r="B9" s="55">
        <v>3</v>
      </c>
      <c r="C9" s="56">
        <v>309</v>
      </c>
      <c r="D9" s="57">
        <v>6</v>
      </c>
      <c r="E9" s="56">
        <v>513</v>
      </c>
      <c r="F9" s="58">
        <v>1.94</v>
      </c>
      <c r="G9" s="59">
        <v>166.02</v>
      </c>
      <c r="H9" s="2"/>
    </row>
    <row r="10" spans="2:8" ht="15">
      <c r="B10" s="55">
        <v>4</v>
      </c>
      <c r="C10" s="56">
        <v>270</v>
      </c>
      <c r="D10" s="57">
        <v>11</v>
      </c>
      <c r="E10" s="56">
        <v>462</v>
      </c>
      <c r="F10" s="58">
        <v>4.07</v>
      </c>
      <c r="G10" s="59">
        <v>171.11</v>
      </c>
      <c r="H10" s="2"/>
    </row>
    <row r="11" spans="2:8" ht="15">
      <c r="B11" s="55">
        <v>5</v>
      </c>
      <c r="C11" s="56">
        <v>251</v>
      </c>
      <c r="D11" s="57">
        <v>8</v>
      </c>
      <c r="E11" s="56">
        <v>402</v>
      </c>
      <c r="F11" s="58">
        <v>3.19</v>
      </c>
      <c r="G11" s="59">
        <v>160.16</v>
      </c>
      <c r="H11" s="2"/>
    </row>
    <row r="12" spans="2:8" ht="15">
      <c r="B12" s="55">
        <v>6</v>
      </c>
      <c r="C12" s="56">
        <v>379</v>
      </c>
      <c r="D12" s="57">
        <v>10</v>
      </c>
      <c r="E12" s="56">
        <v>616</v>
      </c>
      <c r="F12" s="58">
        <v>2.64</v>
      </c>
      <c r="G12" s="59">
        <v>162.53</v>
      </c>
      <c r="H12" s="2"/>
    </row>
    <row r="13" spans="2:8" ht="15">
      <c r="B13" s="55">
        <v>7</v>
      </c>
      <c r="C13" s="56">
        <v>571</v>
      </c>
      <c r="D13" s="57">
        <v>17</v>
      </c>
      <c r="E13" s="56">
        <v>791</v>
      </c>
      <c r="F13" s="58">
        <v>2.98</v>
      </c>
      <c r="G13" s="59">
        <v>138.53</v>
      </c>
      <c r="H13" s="2"/>
    </row>
    <row r="14" spans="2:8" ht="15">
      <c r="B14" s="55">
        <v>8</v>
      </c>
      <c r="C14" s="56">
        <v>1676</v>
      </c>
      <c r="D14" s="57">
        <v>14</v>
      </c>
      <c r="E14" s="56">
        <v>2150</v>
      </c>
      <c r="F14" s="58">
        <v>0.84</v>
      </c>
      <c r="G14" s="59">
        <v>128.28</v>
      </c>
      <c r="H14" s="2"/>
    </row>
    <row r="15" spans="2:8" ht="15">
      <c r="B15" s="55">
        <v>9</v>
      </c>
      <c r="C15" s="56">
        <v>2166</v>
      </c>
      <c r="D15" s="57">
        <v>19</v>
      </c>
      <c r="E15" s="56">
        <v>2715</v>
      </c>
      <c r="F15" s="58">
        <v>0.88</v>
      </c>
      <c r="G15" s="59">
        <v>125.35</v>
      </c>
      <c r="H15" s="2"/>
    </row>
    <row r="16" spans="2:8" ht="15">
      <c r="B16" s="55">
        <v>10</v>
      </c>
      <c r="C16" s="56">
        <v>1974</v>
      </c>
      <c r="D16" s="57">
        <v>24</v>
      </c>
      <c r="E16" s="56">
        <v>2485</v>
      </c>
      <c r="F16" s="58">
        <v>1.22</v>
      </c>
      <c r="G16" s="59">
        <v>125.89</v>
      </c>
      <c r="H16" s="2"/>
    </row>
    <row r="17" spans="2:8" ht="15">
      <c r="B17" s="55">
        <v>11</v>
      </c>
      <c r="C17" s="56">
        <v>1918</v>
      </c>
      <c r="D17" s="57">
        <v>20</v>
      </c>
      <c r="E17" s="56">
        <v>2518</v>
      </c>
      <c r="F17" s="58">
        <v>1.04</v>
      </c>
      <c r="G17" s="59">
        <v>131.28</v>
      </c>
      <c r="H17" s="2"/>
    </row>
    <row r="18" spans="2:8" ht="15">
      <c r="B18" s="55">
        <v>12</v>
      </c>
      <c r="C18" s="56">
        <v>1906</v>
      </c>
      <c r="D18" s="57">
        <v>19</v>
      </c>
      <c r="E18" s="56">
        <v>2483</v>
      </c>
      <c r="F18" s="58">
        <v>1</v>
      </c>
      <c r="G18" s="59">
        <v>130.27</v>
      </c>
      <c r="H18" s="2"/>
    </row>
    <row r="19" spans="2:8" ht="15">
      <c r="B19" s="55">
        <v>13</v>
      </c>
      <c r="C19" s="56">
        <v>2016</v>
      </c>
      <c r="D19" s="57">
        <v>20</v>
      </c>
      <c r="E19" s="56">
        <v>2711</v>
      </c>
      <c r="F19" s="58">
        <v>0.99</v>
      </c>
      <c r="G19" s="59">
        <v>134.47</v>
      </c>
      <c r="H19" s="2"/>
    </row>
    <row r="20" spans="2:8" ht="15">
      <c r="B20" s="55">
        <v>14</v>
      </c>
      <c r="C20" s="56">
        <v>1995</v>
      </c>
      <c r="D20" s="57">
        <v>25</v>
      </c>
      <c r="E20" s="56">
        <v>2730</v>
      </c>
      <c r="F20" s="58">
        <v>1.25</v>
      </c>
      <c r="G20" s="59">
        <v>136.84</v>
      </c>
      <c r="H20" s="2"/>
    </row>
    <row r="21" spans="2:8" ht="15">
      <c r="B21" s="55">
        <v>15</v>
      </c>
      <c r="C21" s="56">
        <v>2048</v>
      </c>
      <c r="D21" s="57">
        <v>20</v>
      </c>
      <c r="E21" s="56">
        <v>2796</v>
      </c>
      <c r="F21" s="58">
        <v>0.98</v>
      </c>
      <c r="G21" s="59">
        <v>136.52</v>
      </c>
      <c r="H21" s="2"/>
    </row>
    <row r="22" spans="2:8" ht="15">
      <c r="B22" s="55">
        <v>16</v>
      </c>
      <c r="C22" s="56">
        <v>2053</v>
      </c>
      <c r="D22" s="57">
        <v>33</v>
      </c>
      <c r="E22" s="56">
        <v>2852</v>
      </c>
      <c r="F22" s="58">
        <v>1.61</v>
      </c>
      <c r="G22" s="59">
        <v>138.92</v>
      </c>
      <c r="H22" s="2"/>
    </row>
    <row r="23" spans="2:8" ht="15">
      <c r="B23" s="55">
        <v>17</v>
      </c>
      <c r="C23" s="56">
        <v>2106</v>
      </c>
      <c r="D23" s="57">
        <v>17</v>
      </c>
      <c r="E23" s="56">
        <v>2980</v>
      </c>
      <c r="F23" s="58">
        <v>0.81</v>
      </c>
      <c r="G23" s="59">
        <v>141.5</v>
      </c>
      <c r="H23" s="2"/>
    </row>
    <row r="24" spans="2:8" ht="15">
      <c r="B24" s="55">
        <v>18</v>
      </c>
      <c r="C24" s="56">
        <v>2820</v>
      </c>
      <c r="D24" s="57">
        <v>32</v>
      </c>
      <c r="E24" s="56">
        <v>3883</v>
      </c>
      <c r="F24" s="58">
        <v>1.13</v>
      </c>
      <c r="G24" s="59">
        <v>137.7</v>
      </c>
      <c r="H24" s="2"/>
    </row>
    <row r="25" spans="2:8" ht="15">
      <c r="B25" s="55">
        <v>19</v>
      </c>
      <c r="C25" s="56">
        <v>2551</v>
      </c>
      <c r="D25" s="57">
        <v>29</v>
      </c>
      <c r="E25" s="56">
        <v>3560</v>
      </c>
      <c r="F25" s="58">
        <v>1.14</v>
      </c>
      <c r="G25" s="59">
        <v>139.55</v>
      </c>
      <c r="H25" s="2"/>
    </row>
    <row r="26" spans="2:8" ht="15">
      <c r="B26" s="55">
        <v>20</v>
      </c>
      <c r="C26" s="56">
        <v>1628</v>
      </c>
      <c r="D26" s="57">
        <v>21</v>
      </c>
      <c r="E26" s="56">
        <v>2311</v>
      </c>
      <c r="F26" s="58">
        <v>1.29</v>
      </c>
      <c r="G26" s="59">
        <v>141.95</v>
      </c>
      <c r="H26" s="2"/>
    </row>
    <row r="27" spans="2:8" ht="15">
      <c r="B27" s="55">
        <v>21</v>
      </c>
      <c r="C27" s="56">
        <v>1066</v>
      </c>
      <c r="D27" s="57">
        <v>14</v>
      </c>
      <c r="E27" s="56">
        <v>1541</v>
      </c>
      <c r="F27" s="58">
        <v>1.31</v>
      </c>
      <c r="G27" s="59">
        <v>144.56</v>
      </c>
      <c r="H27" s="2"/>
    </row>
    <row r="28" spans="2:8" ht="15">
      <c r="B28" s="55">
        <v>22</v>
      </c>
      <c r="C28" s="56">
        <v>775</v>
      </c>
      <c r="D28" s="57">
        <v>13</v>
      </c>
      <c r="E28" s="56">
        <v>1168</v>
      </c>
      <c r="F28" s="58">
        <v>1.68</v>
      </c>
      <c r="G28" s="59">
        <v>150.71</v>
      </c>
      <c r="H28" s="2"/>
    </row>
    <row r="29" spans="2:8" ht="15">
      <c r="B29" s="55">
        <v>23</v>
      </c>
      <c r="C29" s="56">
        <v>651</v>
      </c>
      <c r="D29" s="57">
        <v>19</v>
      </c>
      <c r="E29" s="56">
        <v>1035</v>
      </c>
      <c r="F29" s="58">
        <v>2.92</v>
      </c>
      <c r="G29" s="59">
        <v>158.99</v>
      </c>
      <c r="H29" s="2"/>
    </row>
    <row r="30" spans="2:8" ht="15">
      <c r="B30" s="55">
        <v>24</v>
      </c>
      <c r="C30" s="56">
        <v>635</v>
      </c>
      <c r="D30" s="57">
        <v>13</v>
      </c>
      <c r="E30" s="56">
        <v>1022</v>
      </c>
      <c r="F30" s="58">
        <v>2.05</v>
      </c>
      <c r="G30" s="59">
        <v>160.94</v>
      </c>
      <c r="H30" s="2"/>
    </row>
    <row r="31" spans="2:8" ht="15">
      <c r="B31" s="55" t="s">
        <v>141</v>
      </c>
      <c r="C31" s="56">
        <v>1</v>
      </c>
      <c r="D31" s="103" t="s">
        <v>220</v>
      </c>
      <c r="E31" s="56">
        <v>1</v>
      </c>
      <c r="F31" s="103" t="s">
        <v>220</v>
      </c>
      <c r="G31" s="59">
        <v>100</v>
      </c>
      <c r="H31" s="2"/>
    </row>
    <row r="32" spans="2:8" ht="15">
      <c r="B32" s="32" t="s">
        <v>9</v>
      </c>
      <c r="C32" s="54">
        <v>32785</v>
      </c>
      <c r="D32" s="54">
        <v>434</v>
      </c>
      <c r="E32" s="54">
        <v>45435</v>
      </c>
      <c r="F32" s="60">
        <v>1.32</v>
      </c>
      <c r="G32" s="60">
        <v>138.58</v>
      </c>
      <c r="H32" s="2"/>
    </row>
    <row r="33" spans="2:8" ht="15">
      <c r="B33" s="26" t="s">
        <v>194</v>
      </c>
      <c r="C33" s="13"/>
      <c r="D33" s="13"/>
      <c r="E33" s="13"/>
      <c r="F33" s="25"/>
      <c r="G33" s="25"/>
      <c r="H33" s="13"/>
    </row>
    <row r="34" spans="2:8" ht="15">
      <c r="B34" s="26" t="s">
        <v>200</v>
      </c>
      <c r="C34" s="13"/>
      <c r="D34" s="13"/>
      <c r="E34" s="13"/>
      <c r="F34" s="25"/>
      <c r="G34" s="25"/>
      <c r="H34" s="13"/>
    </row>
  </sheetData>
  <sheetProtection/>
  <mergeCells count="7">
    <mergeCell ref="B4:H4"/>
    <mergeCell ref="B5:B6"/>
    <mergeCell ref="C5:C6"/>
    <mergeCell ref="D5:D6"/>
    <mergeCell ref="E5:E6"/>
    <mergeCell ref="F5:F6"/>
    <mergeCell ref="G5:G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F0"/>
  </sheetPr>
  <dimension ref="B3:R22"/>
  <sheetViews>
    <sheetView zoomScalePageLayoutView="0" workbookViewId="0" topLeftCell="A1">
      <selection activeCell="M30" sqref="M30"/>
    </sheetView>
  </sheetViews>
  <sheetFormatPr defaultColWidth="9.140625" defaultRowHeight="15"/>
  <sheetData>
    <row r="3" spans="2:8" ht="15">
      <c r="B3" s="18" t="s">
        <v>222</v>
      </c>
      <c r="C3" s="2"/>
      <c r="D3" s="2"/>
      <c r="E3" s="2"/>
      <c r="F3" s="3"/>
      <c r="G3" s="2"/>
      <c r="H3" s="2"/>
    </row>
    <row r="4" spans="2:18" ht="15">
      <c r="B4" s="313" t="s">
        <v>277</v>
      </c>
      <c r="C4" s="314"/>
      <c r="D4" s="314"/>
      <c r="E4" s="314"/>
      <c r="F4" s="314"/>
      <c r="G4" s="314"/>
      <c r="H4" s="314"/>
      <c r="I4" s="7"/>
      <c r="J4" s="8"/>
      <c r="K4" s="7"/>
      <c r="L4" s="7"/>
      <c r="M4" s="7"/>
      <c r="N4" s="8"/>
      <c r="O4" s="7"/>
      <c r="P4" s="7"/>
      <c r="Q4" s="7"/>
      <c r="R4" s="8"/>
    </row>
    <row r="5" spans="2:18" ht="15">
      <c r="B5" s="315" t="s">
        <v>0</v>
      </c>
      <c r="C5" s="324" t="s">
        <v>72</v>
      </c>
      <c r="D5" s="325"/>
      <c r="E5" s="325"/>
      <c r="F5" s="325"/>
      <c r="G5" s="325"/>
      <c r="H5" s="325"/>
      <c r="I5" s="325"/>
      <c r="J5" s="325"/>
      <c r="K5" s="325"/>
      <c r="L5" s="325"/>
      <c r="M5" s="325"/>
      <c r="N5" s="325"/>
      <c r="O5" s="325"/>
      <c r="P5" s="325"/>
      <c r="Q5" s="325"/>
      <c r="R5" s="325"/>
    </row>
    <row r="6" spans="2:18" ht="15">
      <c r="B6" s="323"/>
      <c r="C6" s="320" t="s">
        <v>124</v>
      </c>
      <c r="D6" s="320"/>
      <c r="E6" s="320"/>
      <c r="F6" s="320"/>
      <c r="G6" s="325" t="s">
        <v>125</v>
      </c>
      <c r="H6" s="325"/>
      <c r="I6" s="325"/>
      <c r="J6" s="325"/>
      <c r="K6" s="320" t="s">
        <v>126</v>
      </c>
      <c r="L6" s="320"/>
      <c r="M6" s="320"/>
      <c r="N6" s="320"/>
      <c r="O6" s="325" t="s">
        <v>9</v>
      </c>
      <c r="P6" s="325"/>
      <c r="Q6" s="325"/>
      <c r="R6" s="325"/>
    </row>
    <row r="7" spans="2:18" ht="27">
      <c r="B7" s="323"/>
      <c r="C7" s="123" t="s">
        <v>2</v>
      </c>
      <c r="D7" s="123" t="s">
        <v>3</v>
      </c>
      <c r="E7" s="123" t="s">
        <v>4</v>
      </c>
      <c r="F7" s="127" t="s">
        <v>214</v>
      </c>
      <c r="G7" s="123" t="s">
        <v>2</v>
      </c>
      <c r="H7" s="123" t="s">
        <v>3</v>
      </c>
      <c r="I7" s="123" t="s">
        <v>4</v>
      </c>
      <c r="J7" s="127" t="s">
        <v>214</v>
      </c>
      <c r="K7" s="123" t="s">
        <v>2</v>
      </c>
      <c r="L7" s="123" t="s">
        <v>3</v>
      </c>
      <c r="M7" s="123" t="s">
        <v>4</v>
      </c>
      <c r="N7" s="127" t="s">
        <v>214</v>
      </c>
      <c r="O7" s="123" t="s">
        <v>2</v>
      </c>
      <c r="P7" s="123" t="s">
        <v>3</v>
      </c>
      <c r="Q7" s="123" t="s">
        <v>4</v>
      </c>
      <c r="R7" s="127" t="s">
        <v>214</v>
      </c>
    </row>
    <row r="8" spans="2:18" ht="15">
      <c r="B8" s="55" t="s">
        <v>127</v>
      </c>
      <c r="C8" s="56">
        <v>50</v>
      </c>
      <c r="D8" s="103" t="s">
        <v>220</v>
      </c>
      <c r="E8" s="56">
        <v>97</v>
      </c>
      <c r="F8" s="103" t="s">
        <v>220</v>
      </c>
      <c r="G8" s="56">
        <v>62</v>
      </c>
      <c r="H8" s="103" t="s">
        <v>220</v>
      </c>
      <c r="I8" s="56">
        <v>119</v>
      </c>
      <c r="J8" s="103" t="s">
        <v>220</v>
      </c>
      <c r="K8" s="56">
        <v>191</v>
      </c>
      <c r="L8" s="57">
        <v>2</v>
      </c>
      <c r="M8" s="56">
        <v>280</v>
      </c>
      <c r="N8" s="58">
        <v>1.05</v>
      </c>
      <c r="O8" s="56">
        <v>303</v>
      </c>
      <c r="P8" s="57">
        <v>2</v>
      </c>
      <c r="Q8" s="56">
        <v>496</v>
      </c>
      <c r="R8" s="58">
        <v>0.66</v>
      </c>
    </row>
    <row r="9" spans="2:18" ht="15">
      <c r="B9" s="55" t="s">
        <v>128</v>
      </c>
      <c r="C9" s="56">
        <v>32</v>
      </c>
      <c r="D9" s="103" t="s">
        <v>220</v>
      </c>
      <c r="E9" s="56">
        <v>61</v>
      </c>
      <c r="F9" s="103" t="s">
        <v>220</v>
      </c>
      <c r="G9" s="56">
        <v>47</v>
      </c>
      <c r="H9" s="57">
        <v>1</v>
      </c>
      <c r="I9" s="56">
        <v>110</v>
      </c>
      <c r="J9" s="238">
        <v>2.13</v>
      </c>
      <c r="K9" s="56">
        <v>117</v>
      </c>
      <c r="L9" s="57">
        <v>2</v>
      </c>
      <c r="M9" s="56">
        <v>190</v>
      </c>
      <c r="N9" s="58">
        <v>1.71</v>
      </c>
      <c r="O9" s="56">
        <v>196</v>
      </c>
      <c r="P9" s="57">
        <v>3</v>
      </c>
      <c r="Q9" s="56">
        <v>361</v>
      </c>
      <c r="R9" s="58">
        <v>1.53</v>
      </c>
    </row>
    <row r="10" spans="2:18" ht="15">
      <c r="B10" s="55" t="s">
        <v>129</v>
      </c>
      <c r="C10" s="56">
        <v>7</v>
      </c>
      <c r="D10" s="103" t="s">
        <v>220</v>
      </c>
      <c r="E10" s="56">
        <v>12</v>
      </c>
      <c r="F10" s="103" t="s">
        <v>220</v>
      </c>
      <c r="G10" s="56">
        <v>17</v>
      </c>
      <c r="H10" s="103" t="s">
        <v>220</v>
      </c>
      <c r="I10" s="56">
        <v>41</v>
      </c>
      <c r="J10" s="238" t="s">
        <v>220</v>
      </c>
      <c r="K10" s="56">
        <v>21</v>
      </c>
      <c r="L10" s="103" t="s">
        <v>220</v>
      </c>
      <c r="M10" s="56">
        <v>35</v>
      </c>
      <c r="N10" s="103" t="s">
        <v>220</v>
      </c>
      <c r="O10" s="56">
        <v>45</v>
      </c>
      <c r="P10" s="103" t="s">
        <v>220</v>
      </c>
      <c r="Q10" s="56">
        <v>88</v>
      </c>
      <c r="R10" s="103" t="s">
        <v>220</v>
      </c>
    </row>
    <row r="11" spans="2:18" ht="15">
      <c r="B11" s="55" t="s">
        <v>130</v>
      </c>
      <c r="C11" s="56">
        <v>421</v>
      </c>
      <c r="D11" s="128">
        <v>6</v>
      </c>
      <c r="E11" s="56">
        <v>673</v>
      </c>
      <c r="F11" s="58">
        <v>1.43</v>
      </c>
      <c r="G11" s="56">
        <v>444</v>
      </c>
      <c r="H11" s="57">
        <v>7</v>
      </c>
      <c r="I11" s="56">
        <v>779</v>
      </c>
      <c r="J11" s="58">
        <v>1.58</v>
      </c>
      <c r="K11" s="56">
        <v>1231</v>
      </c>
      <c r="L11" s="57">
        <v>18</v>
      </c>
      <c r="M11" s="56">
        <v>1921</v>
      </c>
      <c r="N11" s="58">
        <v>1.46</v>
      </c>
      <c r="O11" s="56">
        <v>2096</v>
      </c>
      <c r="P11" s="57">
        <v>31</v>
      </c>
      <c r="Q11" s="56">
        <v>3373</v>
      </c>
      <c r="R11" s="58">
        <v>1.48</v>
      </c>
    </row>
    <row r="12" spans="2:18" ht="15">
      <c r="B12" s="55" t="s">
        <v>131</v>
      </c>
      <c r="C12" s="56">
        <v>83</v>
      </c>
      <c r="D12" s="103">
        <v>2</v>
      </c>
      <c r="E12" s="56">
        <v>132</v>
      </c>
      <c r="F12" s="36">
        <v>2.41</v>
      </c>
      <c r="G12" s="56">
        <v>70</v>
      </c>
      <c r="H12" s="103">
        <v>7</v>
      </c>
      <c r="I12" s="56">
        <v>148</v>
      </c>
      <c r="J12" s="238">
        <v>10</v>
      </c>
      <c r="K12" s="56">
        <v>213</v>
      </c>
      <c r="L12" s="57">
        <v>12</v>
      </c>
      <c r="M12" s="56">
        <v>322</v>
      </c>
      <c r="N12" s="58">
        <v>5.63</v>
      </c>
      <c r="O12" s="56">
        <v>366</v>
      </c>
      <c r="P12" s="57">
        <v>21</v>
      </c>
      <c r="Q12" s="56">
        <v>602</v>
      </c>
      <c r="R12" s="58">
        <v>5.74</v>
      </c>
    </row>
    <row r="13" spans="2:18" ht="15">
      <c r="B13" s="55" t="s">
        <v>132</v>
      </c>
      <c r="C13" s="56">
        <v>82</v>
      </c>
      <c r="D13" s="128">
        <v>3</v>
      </c>
      <c r="E13" s="56">
        <v>140</v>
      </c>
      <c r="F13" s="58">
        <v>3.66</v>
      </c>
      <c r="G13" s="56">
        <v>87</v>
      </c>
      <c r="H13" s="57">
        <v>4</v>
      </c>
      <c r="I13" s="56">
        <v>155</v>
      </c>
      <c r="J13" s="58">
        <v>4.6</v>
      </c>
      <c r="K13" s="56">
        <v>244</v>
      </c>
      <c r="L13" s="57">
        <v>12</v>
      </c>
      <c r="M13" s="56">
        <v>376</v>
      </c>
      <c r="N13" s="58">
        <v>4.92</v>
      </c>
      <c r="O13" s="56">
        <v>413</v>
      </c>
      <c r="P13" s="57">
        <v>19</v>
      </c>
      <c r="Q13" s="56">
        <v>671</v>
      </c>
      <c r="R13" s="58">
        <v>4.6</v>
      </c>
    </row>
    <row r="14" spans="2:18" ht="15">
      <c r="B14" s="55" t="s">
        <v>133</v>
      </c>
      <c r="C14" s="56">
        <v>39</v>
      </c>
      <c r="D14" s="128">
        <v>2</v>
      </c>
      <c r="E14" s="56">
        <v>60</v>
      </c>
      <c r="F14" s="58">
        <v>5.13</v>
      </c>
      <c r="G14" s="56">
        <v>48</v>
      </c>
      <c r="H14" s="57">
        <v>2</v>
      </c>
      <c r="I14" s="56">
        <v>88</v>
      </c>
      <c r="J14" s="58">
        <v>4.17</v>
      </c>
      <c r="K14" s="56">
        <v>110</v>
      </c>
      <c r="L14" s="57">
        <v>5</v>
      </c>
      <c r="M14" s="56">
        <v>160</v>
      </c>
      <c r="N14" s="58">
        <v>4.55</v>
      </c>
      <c r="O14" s="56">
        <v>197</v>
      </c>
      <c r="P14" s="57">
        <v>9</v>
      </c>
      <c r="Q14" s="56">
        <v>308</v>
      </c>
      <c r="R14" s="58">
        <v>4.57</v>
      </c>
    </row>
    <row r="15" spans="2:18" ht="15">
      <c r="B15" s="55" t="s">
        <v>134</v>
      </c>
      <c r="C15" s="56">
        <v>22</v>
      </c>
      <c r="D15" s="103" t="s">
        <v>220</v>
      </c>
      <c r="E15" s="56">
        <v>32</v>
      </c>
      <c r="F15" s="103" t="s">
        <v>220</v>
      </c>
      <c r="G15" s="56">
        <v>29</v>
      </c>
      <c r="H15" s="103">
        <v>2</v>
      </c>
      <c r="I15" s="56">
        <v>44</v>
      </c>
      <c r="J15" s="238">
        <v>6.9</v>
      </c>
      <c r="K15" s="56">
        <v>71</v>
      </c>
      <c r="L15" s="57">
        <v>2</v>
      </c>
      <c r="M15" s="56">
        <v>91</v>
      </c>
      <c r="N15" s="58">
        <v>2.82</v>
      </c>
      <c r="O15" s="56">
        <v>122</v>
      </c>
      <c r="P15" s="57">
        <v>4</v>
      </c>
      <c r="Q15" s="56">
        <v>167</v>
      </c>
      <c r="R15" s="58">
        <v>3.28</v>
      </c>
    </row>
    <row r="16" spans="2:18" ht="15">
      <c r="B16" s="55" t="s">
        <v>135</v>
      </c>
      <c r="C16" s="56">
        <v>14</v>
      </c>
      <c r="D16" s="129">
        <v>1</v>
      </c>
      <c r="E16" s="56">
        <v>19</v>
      </c>
      <c r="F16" s="238">
        <v>7.14</v>
      </c>
      <c r="G16" s="56">
        <v>24</v>
      </c>
      <c r="H16" s="57">
        <v>5</v>
      </c>
      <c r="I16" s="56">
        <v>39</v>
      </c>
      <c r="J16" s="58">
        <v>20.83</v>
      </c>
      <c r="K16" s="56">
        <v>49</v>
      </c>
      <c r="L16" s="57">
        <v>3</v>
      </c>
      <c r="M16" s="56">
        <v>64</v>
      </c>
      <c r="N16" s="58">
        <v>6.12</v>
      </c>
      <c r="O16" s="56">
        <v>87</v>
      </c>
      <c r="P16" s="57">
        <v>9</v>
      </c>
      <c r="Q16" s="56">
        <v>122</v>
      </c>
      <c r="R16" s="58">
        <v>10.34</v>
      </c>
    </row>
    <row r="17" spans="2:18" ht="15">
      <c r="B17" s="55" t="s">
        <v>136</v>
      </c>
      <c r="C17" s="56">
        <v>16</v>
      </c>
      <c r="D17" s="103">
        <v>2</v>
      </c>
      <c r="E17" s="56">
        <v>21</v>
      </c>
      <c r="F17" s="36">
        <v>12.5</v>
      </c>
      <c r="G17" s="56">
        <v>22</v>
      </c>
      <c r="H17" s="103" t="s">
        <v>220</v>
      </c>
      <c r="I17" s="56">
        <v>38</v>
      </c>
      <c r="J17" s="238" t="s">
        <v>220</v>
      </c>
      <c r="K17" s="56">
        <v>68</v>
      </c>
      <c r="L17" s="57">
        <v>1</v>
      </c>
      <c r="M17" s="56">
        <v>103</v>
      </c>
      <c r="N17" s="58">
        <v>1.47</v>
      </c>
      <c r="O17" s="56">
        <v>106</v>
      </c>
      <c r="P17" s="57">
        <v>3</v>
      </c>
      <c r="Q17" s="56">
        <v>162</v>
      </c>
      <c r="R17" s="58">
        <v>2.83</v>
      </c>
    </row>
    <row r="18" spans="2:18" ht="15">
      <c r="B18" s="55" t="s">
        <v>137</v>
      </c>
      <c r="C18" s="56">
        <v>19</v>
      </c>
      <c r="D18" s="129">
        <v>2</v>
      </c>
      <c r="E18" s="56">
        <v>33</v>
      </c>
      <c r="F18" s="238">
        <v>10.53</v>
      </c>
      <c r="G18" s="56">
        <v>12</v>
      </c>
      <c r="H18" s="57">
        <v>3</v>
      </c>
      <c r="I18" s="56">
        <v>20</v>
      </c>
      <c r="J18" s="58">
        <v>25</v>
      </c>
      <c r="K18" s="56">
        <v>41</v>
      </c>
      <c r="L18" s="57">
        <v>1</v>
      </c>
      <c r="M18" s="56">
        <v>58</v>
      </c>
      <c r="N18" s="58">
        <v>2.44</v>
      </c>
      <c r="O18" s="56">
        <v>72</v>
      </c>
      <c r="P18" s="57">
        <v>6</v>
      </c>
      <c r="Q18" s="56">
        <v>111</v>
      </c>
      <c r="R18" s="58">
        <v>8.33</v>
      </c>
    </row>
    <row r="19" spans="2:18" ht="15">
      <c r="B19" s="55" t="s">
        <v>138</v>
      </c>
      <c r="C19" s="56">
        <v>51</v>
      </c>
      <c r="D19" s="103" t="s">
        <v>220</v>
      </c>
      <c r="E19" s="56">
        <v>93</v>
      </c>
      <c r="F19" s="103" t="s">
        <v>220</v>
      </c>
      <c r="G19" s="56">
        <v>71</v>
      </c>
      <c r="H19" s="103">
        <v>2</v>
      </c>
      <c r="I19" s="56">
        <v>120</v>
      </c>
      <c r="J19" s="238">
        <v>2.82</v>
      </c>
      <c r="K19" s="56">
        <v>165</v>
      </c>
      <c r="L19" s="57">
        <v>1</v>
      </c>
      <c r="M19" s="56">
        <v>254</v>
      </c>
      <c r="N19" s="58">
        <v>0.61</v>
      </c>
      <c r="O19" s="56">
        <v>287</v>
      </c>
      <c r="P19" s="57">
        <v>3</v>
      </c>
      <c r="Q19" s="56">
        <v>467</v>
      </c>
      <c r="R19" s="58">
        <v>1.05</v>
      </c>
    </row>
    <row r="20" spans="2:18" ht="15">
      <c r="B20" s="32" t="s">
        <v>9</v>
      </c>
      <c r="C20" s="54">
        <v>836</v>
      </c>
      <c r="D20" s="54">
        <v>18</v>
      </c>
      <c r="E20" s="54">
        <v>1373</v>
      </c>
      <c r="F20" s="60">
        <v>2.15</v>
      </c>
      <c r="G20" s="54">
        <v>933</v>
      </c>
      <c r="H20" s="54">
        <v>33</v>
      </c>
      <c r="I20" s="54">
        <v>1701</v>
      </c>
      <c r="J20" s="60">
        <v>3.54</v>
      </c>
      <c r="K20" s="54">
        <v>2521</v>
      </c>
      <c r="L20" s="54">
        <v>59</v>
      </c>
      <c r="M20" s="54">
        <v>3854</v>
      </c>
      <c r="N20" s="60">
        <v>2.34</v>
      </c>
      <c r="O20" s="54">
        <v>4290</v>
      </c>
      <c r="P20" s="54">
        <v>110</v>
      </c>
      <c r="Q20" s="54">
        <v>6928</v>
      </c>
      <c r="R20" s="60">
        <v>2.56</v>
      </c>
    </row>
    <row r="21" spans="2:18" ht="15">
      <c r="B21" s="21" t="s">
        <v>201</v>
      </c>
      <c r="C21" s="2"/>
      <c r="D21" s="2"/>
      <c r="E21" s="2"/>
      <c r="F21" s="3"/>
      <c r="G21" s="2"/>
      <c r="H21" s="7"/>
      <c r="I21" s="7"/>
      <c r="J21" s="8"/>
      <c r="K21" s="7"/>
      <c r="L21" s="7"/>
      <c r="M21" s="7"/>
      <c r="N21" s="8"/>
      <c r="O21" s="7"/>
      <c r="P21" s="7"/>
      <c r="Q21" s="7"/>
      <c r="R21" s="8"/>
    </row>
    <row r="22" spans="2:7" ht="15">
      <c r="B22" s="21" t="s">
        <v>171</v>
      </c>
      <c r="C22" s="2"/>
      <c r="D22" s="2"/>
      <c r="E22" s="2"/>
      <c r="F22" s="3"/>
      <c r="G22" s="2"/>
    </row>
  </sheetData>
  <sheetProtection/>
  <mergeCells count="7">
    <mergeCell ref="B4:H4"/>
    <mergeCell ref="B5:B7"/>
    <mergeCell ref="C5:R5"/>
    <mergeCell ref="C6:F6"/>
    <mergeCell ref="G6:J6"/>
    <mergeCell ref="K6:N6"/>
    <mergeCell ref="O6:R6"/>
  </mergeCells>
  <printOptions/>
  <pageMargins left="0.7" right="0.7" top="0.75" bottom="0.75" header="0.3" footer="0.3"/>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rgb="FF00B0F0"/>
  </sheetPr>
  <dimension ref="B3:R31"/>
  <sheetViews>
    <sheetView zoomScalePageLayoutView="0" workbookViewId="0" topLeftCell="A1">
      <selection activeCell="K36" sqref="K36"/>
    </sheetView>
  </sheetViews>
  <sheetFormatPr defaultColWidth="9.140625" defaultRowHeight="15"/>
  <sheetData>
    <row r="3" spans="2:4" ht="15">
      <c r="B3" s="18" t="s">
        <v>223</v>
      </c>
      <c r="C3" s="2"/>
      <c r="D3" s="2"/>
    </row>
    <row r="4" spans="2:18" ht="15">
      <c r="B4" s="16" t="s">
        <v>277</v>
      </c>
      <c r="C4" s="27"/>
      <c r="D4" s="2"/>
      <c r="F4" s="3"/>
      <c r="G4" s="2"/>
      <c r="H4" s="2"/>
      <c r="I4" s="2"/>
      <c r="J4" s="3"/>
      <c r="K4" s="2"/>
      <c r="L4" s="2"/>
      <c r="M4" s="2"/>
      <c r="N4" s="3"/>
      <c r="O4" s="2"/>
      <c r="P4" s="2"/>
      <c r="Q4" s="2"/>
      <c r="R4" s="3"/>
    </row>
    <row r="5" spans="2:18" ht="15">
      <c r="B5" s="315" t="s">
        <v>0</v>
      </c>
      <c r="C5" s="324" t="s">
        <v>72</v>
      </c>
      <c r="D5" s="325"/>
      <c r="E5" s="325"/>
      <c r="F5" s="325"/>
      <c r="G5" s="325"/>
      <c r="H5" s="325"/>
      <c r="I5" s="325"/>
      <c r="J5" s="325"/>
      <c r="K5" s="325"/>
      <c r="L5" s="325"/>
      <c r="M5" s="325"/>
      <c r="N5" s="325"/>
      <c r="O5" s="325"/>
      <c r="P5" s="325"/>
      <c r="Q5" s="325"/>
      <c r="R5" s="325"/>
    </row>
    <row r="6" spans="2:18" ht="15">
      <c r="B6" s="323"/>
      <c r="C6" s="320" t="s">
        <v>124</v>
      </c>
      <c r="D6" s="320"/>
      <c r="E6" s="320"/>
      <c r="F6" s="320"/>
      <c r="G6" s="325" t="s">
        <v>125</v>
      </c>
      <c r="H6" s="325"/>
      <c r="I6" s="325"/>
      <c r="J6" s="325"/>
      <c r="K6" s="320" t="s">
        <v>126</v>
      </c>
      <c r="L6" s="320"/>
      <c r="M6" s="320"/>
      <c r="N6" s="320"/>
      <c r="O6" s="325" t="s">
        <v>9</v>
      </c>
      <c r="P6" s="325"/>
      <c r="Q6" s="325"/>
      <c r="R6" s="325"/>
    </row>
    <row r="7" spans="2:18" ht="27">
      <c r="B7" s="323"/>
      <c r="C7" s="71" t="s">
        <v>2</v>
      </c>
      <c r="D7" s="72" t="s">
        <v>3</v>
      </c>
      <c r="E7" s="71" t="s">
        <v>4</v>
      </c>
      <c r="F7" s="127" t="s">
        <v>214</v>
      </c>
      <c r="G7" s="71" t="s">
        <v>2</v>
      </c>
      <c r="H7" s="72" t="s">
        <v>3</v>
      </c>
      <c r="I7" s="71" t="s">
        <v>4</v>
      </c>
      <c r="J7" s="127" t="s">
        <v>214</v>
      </c>
      <c r="K7" s="71" t="s">
        <v>2</v>
      </c>
      <c r="L7" s="72" t="s">
        <v>3</v>
      </c>
      <c r="M7" s="71" t="s">
        <v>4</v>
      </c>
      <c r="N7" s="127" t="s">
        <v>214</v>
      </c>
      <c r="O7" s="71" t="s">
        <v>2</v>
      </c>
      <c r="P7" s="72" t="s">
        <v>3</v>
      </c>
      <c r="Q7" s="71" t="s">
        <v>4</v>
      </c>
      <c r="R7" s="127" t="s">
        <v>214</v>
      </c>
    </row>
    <row r="8" spans="2:18" ht="15">
      <c r="B8" s="55" t="s">
        <v>127</v>
      </c>
      <c r="C8" s="56">
        <v>36</v>
      </c>
      <c r="D8" s="111" t="s">
        <v>220</v>
      </c>
      <c r="E8" s="56">
        <v>69</v>
      </c>
      <c r="F8" s="111" t="s">
        <v>220</v>
      </c>
      <c r="G8" s="56">
        <v>39</v>
      </c>
      <c r="H8" s="111" t="s">
        <v>220</v>
      </c>
      <c r="I8" s="56">
        <v>74</v>
      </c>
      <c r="J8" s="111" t="s">
        <v>220</v>
      </c>
      <c r="K8" s="56">
        <v>123</v>
      </c>
      <c r="L8" s="128">
        <v>2</v>
      </c>
      <c r="M8" s="56">
        <v>184</v>
      </c>
      <c r="N8" s="58">
        <v>1.63</v>
      </c>
      <c r="O8" s="56">
        <v>198</v>
      </c>
      <c r="P8" s="128">
        <v>2</v>
      </c>
      <c r="Q8" s="56">
        <v>327</v>
      </c>
      <c r="R8" s="58">
        <v>1.01</v>
      </c>
    </row>
    <row r="9" spans="2:18" ht="15">
      <c r="B9" s="55" t="s">
        <v>128</v>
      </c>
      <c r="C9" s="56">
        <v>24</v>
      </c>
      <c r="D9" s="111" t="s">
        <v>220</v>
      </c>
      <c r="E9" s="56">
        <v>52</v>
      </c>
      <c r="F9" s="111" t="s">
        <v>220</v>
      </c>
      <c r="G9" s="56">
        <v>32</v>
      </c>
      <c r="H9" s="111" t="s">
        <v>220</v>
      </c>
      <c r="I9" s="56">
        <v>77</v>
      </c>
      <c r="J9" s="111" t="s">
        <v>220</v>
      </c>
      <c r="K9" s="56">
        <v>78</v>
      </c>
      <c r="L9" s="129">
        <v>1</v>
      </c>
      <c r="M9" s="56">
        <v>114</v>
      </c>
      <c r="N9" s="111">
        <v>1.28</v>
      </c>
      <c r="O9" s="56">
        <v>134</v>
      </c>
      <c r="P9" s="128">
        <v>1</v>
      </c>
      <c r="Q9" s="56">
        <v>243</v>
      </c>
      <c r="R9" s="58">
        <v>0.75</v>
      </c>
    </row>
    <row r="10" spans="2:18" ht="15">
      <c r="B10" s="55" t="s">
        <v>129</v>
      </c>
      <c r="C10" s="116">
        <v>5</v>
      </c>
      <c r="D10" s="111" t="s">
        <v>220</v>
      </c>
      <c r="E10" s="116">
        <v>7</v>
      </c>
      <c r="F10" s="111" t="s">
        <v>220</v>
      </c>
      <c r="G10" s="56">
        <v>7</v>
      </c>
      <c r="H10" s="111" t="s">
        <v>220</v>
      </c>
      <c r="I10" s="56">
        <v>14</v>
      </c>
      <c r="J10" s="111" t="s">
        <v>220</v>
      </c>
      <c r="K10" s="56">
        <v>12</v>
      </c>
      <c r="L10" s="111" t="s">
        <v>220</v>
      </c>
      <c r="M10" s="56">
        <v>17</v>
      </c>
      <c r="N10" s="111" t="s">
        <v>220</v>
      </c>
      <c r="O10" s="56">
        <v>24</v>
      </c>
      <c r="P10" s="129" t="s">
        <v>220</v>
      </c>
      <c r="Q10" s="56">
        <v>38</v>
      </c>
      <c r="R10" s="111" t="s">
        <v>220</v>
      </c>
    </row>
    <row r="11" spans="2:18" ht="15">
      <c r="B11" s="55" t="s">
        <v>130</v>
      </c>
      <c r="C11" s="56">
        <v>359</v>
      </c>
      <c r="D11" s="128">
        <v>4</v>
      </c>
      <c r="E11" s="56">
        <v>582</v>
      </c>
      <c r="F11" s="58">
        <v>1.11</v>
      </c>
      <c r="G11" s="56">
        <v>386</v>
      </c>
      <c r="H11" s="57">
        <v>4</v>
      </c>
      <c r="I11" s="56">
        <v>667</v>
      </c>
      <c r="J11" s="58">
        <v>1.04</v>
      </c>
      <c r="K11" s="56">
        <v>1075</v>
      </c>
      <c r="L11" s="128">
        <v>13</v>
      </c>
      <c r="M11" s="56">
        <v>1646</v>
      </c>
      <c r="N11" s="58">
        <v>1.21</v>
      </c>
      <c r="O11" s="56">
        <v>1820</v>
      </c>
      <c r="P11" s="128">
        <v>21</v>
      </c>
      <c r="Q11" s="56">
        <v>2895</v>
      </c>
      <c r="R11" s="58">
        <v>1.15</v>
      </c>
    </row>
    <row r="12" spans="2:18" ht="15">
      <c r="B12" s="55" t="s">
        <v>131</v>
      </c>
      <c r="C12" s="56">
        <v>47</v>
      </c>
      <c r="D12" s="129">
        <v>1</v>
      </c>
      <c r="E12" s="56">
        <v>71</v>
      </c>
      <c r="F12" s="111">
        <v>2.13</v>
      </c>
      <c r="G12" s="56">
        <v>36</v>
      </c>
      <c r="H12" s="129">
        <v>5</v>
      </c>
      <c r="I12" s="56">
        <v>84</v>
      </c>
      <c r="J12" s="111">
        <v>13.89</v>
      </c>
      <c r="K12" s="56">
        <v>131</v>
      </c>
      <c r="L12" s="128">
        <v>5</v>
      </c>
      <c r="M12" s="56">
        <v>192</v>
      </c>
      <c r="N12" s="58">
        <v>3.82</v>
      </c>
      <c r="O12" s="56">
        <v>214</v>
      </c>
      <c r="P12" s="128">
        <v>11</v>
      </c>
      <c r="Q12" s="56">
        <v>347</v>
      </c>
      <c r="R12" s="58">
        <v>5.14</v>
      </c>
    </row>
    <row r="13" spans="2:18" ht="15">
      <c r="B13" s="55" t="s">
        <v>132</v>
      </c>
      <c r="C13" s="56">
        <v>51</v>
      </c>
      <c r="D13" s="128">
        <v>3</v>
      </c>
      <c r="E13" s="56">
        <v>79</v>
      </c>
      <c r="F13" s="58">
        <v>5.88</v>
      </c>
      <c r="G13" s="56">
        <v>55</v>
      </c>
      <c r="H13" s="128">
        <v>3</v>
      </c>
      <c r="I13" s="56">
        <v>93</v>
      </c>
      <c r="J13" s="58">
        <v>5.45</v>
      </c>
      <c r="K13" s="56">
        <v>143</v>
      </c>
      <c r="L13" s="128">
        <v>4</v>
      </c>
      <c r="M13" s="56">
        <v>196</v>
      </c>
      <c r="N13" s="58">
        <v>2.8</v>
      </c>
      <c r="O13" s="56">
        <v>249</v>
      </c>
      <c r="P13" s="128">
        <v>10</v>
      </c>
      <c r="Q13" s="56">
        <v>368</v>
      </c>
      <c r="R13" s="58">
        <v>4.02</v>
      </c>
    </row>
    <row r="14" spans="2:18" ht="15">
      <c r="B14" s="55" t="s">
        <v>133</v>
      </c>
      <c r="C14" s="56">
        <v>24</v>
      </c>
      <c r="D14" s="129">
        <v>1</v>
      </c>
      <c r="E14" s="56">
        <v>38</v>
      </c>
      <c r="F14" s="111">
        <v>4.17</v>
      </c>
      <c r="G14" s="56">
        <v>26</v>
      </c>
      <c r="H14" s="129" t="s">
        <v>220</v>
      </c>
      <c r="I14" s="56">
        <v>43</v>
      </c>
      <c r="J14" s="111" t="s">
        <v>220</v>
      </c>
      <c r="K14" s="56">
        <v>63</v>
      </c>
      <c r="L14" s="129">
        <v>2</v>
      </c>
      <c r="M14" s="56">
        <v>82</v>
      </c>
      <c r="N14" s="111">
        <v>3.17</v>
      </c>
      <c r="O14" s="56">
        <v>113</v>
      </c>
      <c r="P14" s="128">
        <v>3</v>
      </c>
      <c r="Q14" s="56">
        <v>163</v>
      </c>
      <c r="R14" s="58">
        <v>2.65</v>
      </c>
    </row>
    <row r="15" spans="2:18" ht="15">
      <c r="B15" s="55" t="s">
        <v>134</v>
      </c>
      <c r="C15" s="56">
        <v>14</v>
      </c>
      <c r="D15" s="129" t="s">
        <v>220</v>
      </c>
      <c r="E15" s="56">
        <v>22</v>
      </c>
      <c r="F15" s="111" t="s">
        <v>220</v>
      </c>
      <c r="G15" s="56">
        <v>18</v>
      </c>
      <c r="H15" s="129" t="s">
        <v>220</v>
      </c>
      <c r="I15" s="56">
        <v>26</v>
      </c>
      <c r="J15" s="111" t="s">
        <v>220</v>
      </c>
      <c r="K15" s="56">
        <v>37</v>
      </c>
      <c r="L15" s="129">
        <v>1</v>
      </c>
      <c r="M15" s="56">
        <v>43</v>
      </c>
      <c r="N15" s="111">
        <v>2.7</v>
      </c>
      <c r="O15" s="56">
        <v>69</v>
      </c>
      <c r="P15" s="129">
        <v>1</v>
      </c>
      <c r="Q15" s="56">
        <v>91</v>
      </c>
      <c r="R15" s="111">
        <v>1.45</v>
      </c>
    </row>
    <row r="16" spans="2:18" ht="15">
      <c r="B16" s="55" t="s">
        <v>135</v>
      </c>
      <c r="C16" s="56">
        <v>8</v>
      </c>
      <c r="D16" s="129" t="s">
        <v>220</v>
      </c>
      <c r="E16" s="56">
        <v>13</v>
      </c>
      <c r="F16" s="111" t="s">
        <v>220</v>
      </c>
      <c r="G16" s="56">
        <v>9</v>
      </c>
      <c r="H16" s="129" t="s">
        <v>220</v>
      </c>
      <c r="I16" s="56">
        <v>11</v>
      </c>
      <c r="J16" s="111" t="s">
        <v>220</v>
      </c>
      <c r="K16" s="56">
        <v>16</v>
      </c>
      <c r="L16" s="111" t="s">
        <v>220</v>
      </c>
      <c r="M16" s="56">
        <v>21</v>
      </c>
      <c r="N16" s="111" t="s">
        <v>220</v>
      </c>
      <c r="O16" s="56">
        <v>33</v>
      </c>
      <c r="P16" s="129" t="s">
        <v>220</v>
      </c>
      <c r="Q16" s="56">
        <v>45</v>
      </c>
      <c r="R16" s="111" t="s">
        <v>220</v>
      </c>
    </row>
    <row r="17" spans="2:18" ht="15">
      <c r="B17" s="55" t="s">
        <v>136</v>
      </c>
      <c r="C17" s="56">
        <v>11</v>
      </c>
      <c r="D17" s="129">
        <v>2</v>
      </c>
      <c r="E17" s="56">
        <v>16</v>
      </c>
      <c r="F17" s="111">
        <v>18.18</v>
      </c>
      <c r="G17" s="56">
        <v>6</v>
      </c>
      <c r="H17" s="129" t="s">
        <v>220</v>
      </c>
      <c r="I17" s="56">
        <v>9</v>
      </c>
      <c r="J17" s="111" t="s">
        <v>220</v>
      </c>
      <c r="K17" s="56">
        <v>38</v>
      </c>
      <c r="L17" s="129">
        <v>1</v>
      </c>
      <c r="M17" s="56">
        <v>63</v>
      </c>
      <c r="N17" s="111">
        <v>2.63</v>
      </c>
      <c r="O17" s="56">
        <v>55</v>
      </c>
      <c r="P17" s="129">
        <v>3</v>
      </c>
      <c r="Q17" s="56">
        <v>88</v>
      </c>
      <c r="R17" s="111">
        <v>5.45</v>
      </c>
    </row>
    <row r="18" spans="2:18" ht="15">
      <c r="B18" s="55" t="s">
        <v>137</v>
      </c>
      <c r="C18" s="56">
        <v>3</v>
      </c>
      <c r="D18" s="111" t="s">
        <v>220</v>
      </c>
      <c r="E18" s="56">
        <v>6</v>
      </c>
      <c r="F18" s="111" t="s">
        <v>220</v>
      </c>
      <c r="G18" s="56">
        <v>7</v>
      </c>
      <c r="H18" s="129">
        <v>1</v>
      </c>
      <c r="I18" s="56">
        <v>11</v>
      </c>
      <c r="J18" s="111">
        <v>14.29</v>
      </c>
      <c r="K18" s="56">
        <v>13</v>
      </c>
      <c r="L18" s="129">
        <v>1</v>
      </c>
      <c r="M18" s="56">
        <v>17</v>
      </c>
      <c r="N18" s="111">
        <v>7.69</v>
      </c>
      <c r="O18" s="56">
        <v>23</v>
      </c>
      <c r="P18" s="129">
        <v>2</v>
      </c>
      <c r="Q18" s="56">
        <v>34</v>
      </c>
      <c r="R18" s="111">
        <v>8.7</v>
      </c>
    </row>
    <row r="19" spans="2:18" ht="15">
      <c r="B19" s="55" t="s">
        <v>138</v>
      </c>
      <c r="C19" s="56">
        <v>34</v>
      </c>
      <c r="D19" s="111" t="s">
        <v>220</v>
      </c>
      <c r="E19" s="56">
        <v>58</v>
      </c>
      <c r="F19" s="111" t="s">
        <v>220</v>
      </c>
      <c r="G19" s="56">
        <v>38</v>
      </c>
      <c r="H19" s="129">
        <v>1</v>
      </c>
      <c r="I19" s="56">
        <v>62</v>
      </c>
      <c r="J19" s="111">
        <v>2.63</v>
      </c>
      <c r="K19" s="56">
        <v>97</v>
      </c>
      <c r="L19" s="128">
        <v>1</v>
      </c>
      <c r="M19" s="56">
        <v>148</v>
      </c>
      <c r="N19" s="58">
        <v>1.03</v>
      </c>
      <c r="O19" s="56">
        <v>169</v>
      </c>
      <c r="P19" s="128">
        <v>2</v>
      </c>
      <c r="Q19" s="56">
        <v>268</v>
      </c>
      <c r="R19" s="58">
        <v>1.18</v>
      </c>
    </row>
    <row r="20" spans="2:18" ht="15">
      <c r="B20" s="32" t="s">
        <v>9</v>
      </c>
      <c r="C20" s="54">
        <v>616</v>
      </c>
      <c r="D20" s="54">
        <v>11</v>
      </c>
      <c r="E20" s="54">
        <v>1013</v>
      </c>
      <c r="F20" s="60">
        <v>1.79</v>
      </c>
      <c r="G20" s="54">
        <v>659</v>
      </c>
      <c r="H20" s="54">
        <v>14</v>
      </c>
      <c r="I20" s="54">
        <v>1171</v>
      </c>
      <c r="J20" s="60">
        <v>2.12</v>
      </c>
      <c r="K20" s="54">
        <v>1826</v>
      </c>
      <c r="L20" s="54">
        <v>31</v>
      </c>
      <c r="M20" s="54">
        <v>2723</v>
      </c>
      <c r="N20" s="60">
        <v>1.7</v>
      </c>
      <c r="O20" s="54">
        <v>3101</v>
      </c>
      <c r="P20" s="54">
        <v>56</v>
      </c>
      <c r="Q20" s="54">
        <v>4907</v>
      </c>
      <c r="R20" s="60">
        <v>1.81</v>
      </c>
    </row>
    <row r="21" spans="2:18" ht="15">
      <c r="B21" s="21" t="s">
        <v>201</v>
      </c>
      <c r="C21" s="2"/>
      <c r="D21" s="2"/>
      <c r="E21" s="2"/>
      <c r="F21" s="3"/>
      <c r="G21" s="2"/>
      <c r="H21" s="2"/>
      <c r="I21" s="2"/>
      <c r="J21" s="3"/>
      <c r="K21" s="2"/>
      <c r="L21" s="2"/>
      <c r="M21" s="2"/>
      <c r="N21" s="3"/>
      <c r="O21" s="2"/>
      <c r="P21" s="2"/>
      <c r="Q21" s="2"/>
      <c r="R21" s="3"/>
    </row>
    <row r="22" spans="2:18" ht="15">
      <c r="B22" s="21" t="s">
        <v>171</v>
      </c>
      <c r="C22" s="2"/>
      <c r="D22" s="2"/>
      <c r="E22" s="2"/>
      <c r="F22" s="3"/>
      <c r="G22" s="2"/>
      <c r="H22" s="2"/>
      <c r="I22" s="2"/>
      <c r="J22" s="3"/>
      <c r="K22" s="2"/>
      <c r="L22" s="2"/>
      <c r="M22" s="2"/>
      <c r="N22" s="3"/>
      <c r="O22" s="2"/>
      <c r="P22" s="2"/>
      <c r="Q22" s="2"/>
      <c r="R22" s="3"/>
    </row>
    <row r="31" ht="15">
      <c r="I31" s="254"/>
    </row>
  </sheetData>
  <sheetProtection/>
  <mergeCells count="6">
    <mergeCell ref="B5:B7"/>
    <mergeCell ref="C5:R5"/>
    <mergeCell ref="C6:F6"/>
    <mergeCell ref="G6:J6"/>
    <mergeCell ref="K6:N6"/>
    <mergeCell ref="O6:R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B3:I23"/>
  <sheetViews>
    <sheetView zoomScalePageLayoutView="0" workbookViewId="0" topLeftCell="A1">
      <selection activeCell="G29" sqref="G29"/>
    </sheetView>
  </sheetViews>
  <sheetFormatPr defaultColWidth="9.140625" defaultRowHeight="15"/>
  <sheetData>
    <row r="3" spans="2:9" ht="15">
      <c r="B3" s="261" t="s">
        <v>170</v>
      </c>
      <c r="C3" s="262"/>
      <c r="D3" s="262"/>
      <c r="E3" s="262"/>
      <c r="F3" s="262"/>
      <c r="G3" s="262"/>
      <c r="H3" s="262"/>
      <c r="I3" s="262"/>
    </row>
    <row r="4" spans="2:9" ht="15">
      <c r="B4" s="263" t="s">
        <v>267</v>
      </c>
      <c r="C4" s="264"/>
      <c r="D4" s="264"/>
      <c r="E4" s="264"/>
      <c r="F4" s="264"/>
      <c r="G4" s="217"/>
      <c r="H4" s="217"/>
      <c r="I4" s="217"/>
    </row>
    <row r="5" spans="2:9" ht="15">
      <c r="B5" s="265" t="s">
        <v>0</v>
      </c>
      <c r="C5" s="268">
        <v>2016</v>
      </c>
      <c r="D5" s="268"/>
      <c r="E5" s="269">
        <v>2015</v>
      </c>
      <c r="F5" s="269"/>
      <c r="G5" s="218"/>
      <c r="H5" s="218"/>
      <c r="I5" s="217"/>
    </row>
    <row r="6" spans="2:9" ht="15">
      <c r="B6" s="266"/>
      <c r="C6" s="268"/>
      <c r="D6" s="268"/>
      <c r="E6" s="269"/>
      <c r="F6" s="269"/>
      <c r="G6" s="218"/>
      <c r="H6" s="218"/>
      <c r="I6" s="217"/>
    </row>
    <row r="7" spans="2:9" ht="27">
      <c r="B7" s="267"/>
      <c r="C7" s="219" t="s">
        <v>226</v>
      </c>
      <c r="D7" s="219" t="s">
        <v>6</v>
      </c>
      <c r="E7" s="219" t="s">
        <v>226</v>
      </c>
      <c r="F7" s="219" t="s">
        <v>6</v>
      </c>
      <c r="G7" s="218"/>
      <c r="H7" s="218"/>
      <c r="I7" s="217"/>
    </row>
    <row r="8" spans="2:9" ht="15">
      <c r="B8" s="220" t="s">
        <v>127</v>
      </c>
      <c r="C8" s="221">
        <v>1.25</v>
      </c>
      <c r="D8" s="222">
        <v>0.9</v>
      </c>
      <c r="E8" s="223">
        <v>1.33</v>
      </c>
      <c r="F8" s="224">
        <v>0.96</v>
      </c>
      <c r="G8" s="218"/>
      <c r="H8" s="218"/>
      <c r="I8" s="217"/>
    </row>
    <row r="9" spans="2:9" ht="15">
      <c r="B9" s="220" t="s">
        <v>128</v>
      </c>
      <c r="C9" s="221">
        <v>0.96</v>
      </c>
      <c r="D9" s="222">
        <v>0.68</v>
      </c>
      <c r="E9" s="223">
        <v>1.73</v>
      </c>
      <c r="F9" s="224">
        <v>1.23</v>
      </c>
      <c r="G9" s="218"/>
      <c r="H9" s="218"/>
      <c r="I9" s="217"/>
    </row>
    <row r="10" spans="2:9" ht="15">
      <c r="B10" s="220" t="s">
        <v>129</v>
      </c>
      <c r="C10" s="221">
        <v>1.18</v>
      </c>
      <c r="D10" s="222">
        <v>0.75</v>
      </c>
      <c r="E10" s="223">
        <v>2.39</v>
      </c>
      <c r="F10" s="224">
        <v>1.49</v>
      </c>
      <c r="G10" s="218"/>
      <c r="H10" s="218"/>
      <c r="I10" s="217"/>
    </row>
    <row r="11" spans="2:9" ht="15">
      <c r="B11" s="220" t="s">
        <v>130</v>
      </c>
      <c r="C11" s="221">
        <v>0.79</v>
      </c>
      <c r="D11" s="222">
        <v>0.58</v>
      </c>
      <c r="E11" s="223">
        <v>0.83</v>
      </c>
      <c r="F11" s="224">
        <v>0.62</v>
      </c>
      <c r="G11" s="218"/>
      <c r="H11" s="218"/>
      <c r="I11" s="217"/>
    </row>
    <row r="12" spans="2:9" ht="15">
      <c r="B12" s="220" t="s">
        <v>131</v>
      </c>
      <c r="C12" s="216">
        <v>2.01</v>
      </c>
      <c r="D12" s="216">
        <v>1.42</v>
      </c>
      <c r="E12" s="223">
        <v>1.67</v>
      </c>
      <c r="F12" s="224">
        <v>1.17</v>
      </c>
      <c r="G12" s="218"/>
      <c r="H12" s="218"/>
      <c r="I12" s="217"/>
    </row>
    <row r="13" spans="2:9" ht="15">
      <c r="B13" s="220" t="s">
        <v>132</v>
      </c>
      <c r="C13" s="216">
        <v>2.34</v>
      </c>
      <c r="D13" s="216">
        <v>1.61</v>
      </c>
      <c r="E13" s="223">
        <v>2.74</v>
      </c>
      <c r="F13" s="224">
        <v>1.93</v>
      </c>
      <c r="G13" s="218"/>
      <c r="H13" s="218"/>
      <c r="I13" s="217"/>
    </row>
    <row r="14" spans="2:9" ht="15">
      <c r="B14" s="220" t="s">
        <v>133</v>
      </c>
      <c r="C14" s="216">
        <v>1.87</v>
      </c>
      <c r="D14" s="216">
        <v>1.24</v>
      </c>
      <c r="E14" s="223">
        <v>2.73</v>
      </c>
      <c r="F14" s="224">
        <v>1.82</v>
      </c>
      <c r="G14" s="218"/>
      <c r="H14" s="218"/>
      <c r="I14" s="217"/>
    </row>
    <row r="15" spans="2:9" ht="15">
      <c r="B15" s="220" t="s">
        <v>134</v>
      </c>
      <c r="C15" s="229">
        <v>1.17</v>
      </c>
      <c r="D15" s="227">
        <v>0.82</v>
      </c>
      <c r="E15" s="223">
        <v>2.56</v>
      </c>
      <c r="F15" s="224">
        <v>1.73</v>
      </c>
      <c r="G15" s="218"/>
      <c r="H15" s="218"/>
      <c r="I15" s="230"/>
    </row>
    <row r="16" spans="2:9" ht="15">
      <c r="B16" s="220" t="s">
        <v>135</v>
      </c>
      <c r="C16" s="216">
        <v>3.73</v>
      </c>
      <c r="D16" s="216">
        <v>2.54</v>
      </c>
      <c r="E16" s="223">
        <v>3.04</v>
      </c>
      <c r="F16" s="224">
        <v>2.07</v>
      </c>
      <c r="G16" s="218"/>
      <c r="H16" s="218"/>
      <c r="I16" s="217"/>
    </row>
    <row r="17" spans="2:9" ht="15">
      <c r="B17" s="228" t="s">
        <v>136</v>
      </c>
      <c r="C17" s="227">
        <v>1.82</v>
      </c>
      <c r="D17" s="216">
        <v>1.31</v>
      </c>
      <c r="E17" s="223">
        <v>1.42</v>
      </c>
      <c r="F17" s="224">
        <v>1.06</v>
      </c>
      <c r="G17" s="218"/>
      <c r="H17" s="218"/>
      <c r="I17" s="217"/>
    </row>
    <row r="18" spans="2:9" ht="15">
      <c r="B18" s="220" t="s">
        <v>137</v>
      </c>
      <c r="C18" s="216">
        <v>3.4</v>
      </c>
      <c r="D18" s="216">
        <v>2.18</v>
      </c>
      <c r="E18" s="223">
        <v>1.59</v>
      </c>
      <c r="F18" s="224">
        <v>1.02</v>
      </c>
      <c r="G18" s="218"/>
      <c r="H18" s="218"/>
      <c r="I18" s="217"/>
    </row>
    <row r="19" spans="2:9" ht="15">
      <c r="B19" s="220" t="s">
        <v>138</v>
      </c>
      <c r="C19" s="221">
        <v>0.83</v>
      </c>
      <c r="D19" s="222">
        <v>0.61</v>
      </c>
      <c r="E19" s="223">
        <v>0.88</v>
      </c>
      <c r="F19" s="224">
        <v>0.62</v>
      </c>
      <c r="G19" s="218"/>
      <c r="H19" s="218"/>
      <c r="I19" s="217"/>
    </row>
    <row r="20" spans="2:9" ht="15">
      <c r="B20" s="225" t="s">
        <v>139</v>
      </c>
      <c r="C20" s="226">
        <v>1.32</v>
      </c>
      <c r="D20" s="226">
        <v>0.9</v>
      </c>
      <c r="E20" s="226">
        <v>1.46</v>
      </c>
      <c r="F20" s="226">
        <v>1.05</v>
      </c>
      <c r="G20" s="218"/>
      <c r="H20" s="218"/>
      <c r="I20" s="217"/>
    </row>
    <row r="21" spans="2:9" ht="15">
      <c r="B21" s="225" t="s">
        <v>5</v>
      </c>
      <c r="C21" s="226">
        <v>1.87</v>
      </c>
      <c r="D21" s="226">
        <v>1.3</v>
      </c>
      <c r="E21" s="226">
        <v>1.96</v>
      </c>
      <c r="F21" s="226">
        <v>1.37</v>
      </c>
      <c r="G21" s="218"/>
      <c r="H21" s="218"/>
      <c r="I21" s="217"/>
    </row>
    <row r="22" spans="2:9" ht="15">
      <c r="B22" s="272" t="s">
        <v>194</v>
      </c>
      <c r="C22" s="273"/>
      <c r="D22" s="273"/>
      <c r="E22" s="273"/>
      <c r="F22" s="273"/>
      <c r="G22" s="273"/>
      <c r="H22" s="273"/>
      <c r="I22" s="273"/>
    </row>
    <row r="23" spans="2:9" ht="23.25" customHeight="1">
      <c r="B23" s="272" t="s">
        <v>217</v>
      </c>
      <c r="C23" s="273"/>
      <c r="D23" s="273"/>
      <c r="E23" s="273"/>
      <c r="F23" s="273"/>
      <c r="G23" s="273"/>
      <c r="H23" s="273"/>
      <c r="I23" s="273"/>
    </row>
  </sheetData>
  <sheetProtection/>
  <mergeCells count="7">
    <mergeCell ref="B3:I3"/>
    <mergeCell ref="B22:I22"/>
    <mergeCell ref="B23:I23"/>
    <mergeCell ref="B4:F4"/>
    <mergeCell ref="B5:B7"/>
    <mergeCell ref="C5:D6"/>
    <mergeCell ref="E5:F6"/>
  </mergeCells>
  <printOptions/>
  <pageMargins left="0.7" right="0.7" top="0.75" bottom="0.75" header="0.3" footer="0.3"/>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00B0F0"/>
  </sheetPr>
  <dimension ref="B3:R31"/>
  <sheetViews>
    <sheetView zoomScalePageLayoutView="0" workbookViewId="0" topLeftCell="A1">
      <selection activeCell="R30" sqref="R30"/>
    </sheetView>
  </sheetViews>
  <sheetFormatPr defaultColWidth="9.140625" defaultRowHeight="15"/>
  <sheetData>
    <row r="3" spans="2:4" ht="15">
      <c r="B3" s="18" t="s">
        <v>224</v>
      </c>
      <c r="C3" s="2"/>
      <c r="D3" s="2"/>
    </row>
    <row r="4" spans="2:18" ht="15">
      <c r="B4" s="16" t="s">
        <v>277</v>
      </c>
      <c r="C4" s="2"/>
      <c r="D4" s="2"/>
      <c r="F4" s="3"/>
      <c r="G4" s="2"/>
      <c r="H4" s="2"/>
      <c r="I4" s="2"/>
      <c r="J4" s="3"/>
      <c r="K4" s="2"/>
      <c r="L4" s="2"/>
      <c r="M4" s="2"/>
      <c r="N4" s="3"/>
      <c r="O4" s="2"/>
      <c r="P4" s="2"/>
      <c r="Q4" s="2"/>
      <c r="R4" s="3"/>
    </row>
    <row r="5" spans="2:18" ht="15">
      <c r="B5" s="315" t="s">
        <v>0</v>
      </c>
      <c r="C5" s="324" t="s">
        <v>72</v>
      </c>
      <c r="D5" s="325"/>
      <c r="E5" s="325"/>
      <c r="F5" s="325"/>
      <c r="G5" s="325"/>
      <c r="H5" s="325"/>
      <c r="I5" s="325"/>
      <c r="J5" s="325"/>
      <c r="K5" s="325"/>
      <c r="L5" s="325"/>
      <c r="M5" s="325"/>
      <c r="N5" s="325"/>
      <c r="O5" s="325"/>
      <c r="P5" s="325"/>
      <c r="Q5" s="325"/>
      <c r="R5" s="325"/>
    </row>
    <row r="6" spans="2:18" ht="15">
      <c r="B6" s="323"/>
      <c r="C6" s="320" t="s">
        <v>124</v>
      </c>
      <c r="D6" s="320"/>
      <c r="E6" s="320"/>
      <c r="F6" s="320"/>
      <c r="G6" s="325" t="s">
        <v>125</v>
      </c>
      <c r="H6" s="325"/>
      <c r="I6" s="325"/>
      <c r="J6" s="325"/>
      <c r="K6" s="320" t="s">
        <v>126</v>
      </c>
      <c r="L6" s="320"/>
      <c r="M6" s="320"/>
      <c r="N6" s="320"/>
      <c r="O6" s="325" t="s">
        <v>9</v>
      </c>
      <c r="P6" s="325"/>
      <c r="Q6" s="325"/>
      <c r="R6" s="325"/>
    </row>
    <row r="7" spans="2:18" ht="27">
      <c r="B7" s="323"/>
      <c r="C7" s="71" t="s">
        <v>2</v>
      </c>
      <c r="D7" s="72" t="s">
        <v>3</v>
      </c>
      <c r="E7" s="71" t="s">
        <v>4</v>
      </c>
      <c r="F7" s="127" t="s">
        <v>214</v>
      </c>
      <c r="G7" s="71" t="s">
        <v>2</v>
      </c>
      <c r="H7" s="72" t="s">
        <v>3</v>
      </c>
      <c r="I7" s="71" t="s">
        <v>4</v>
      </c>
      <c r="J7" s="127" t="s">
        <v>214</v>
      </c>
      <c r="K7" s="71" t="s">
        <v>2</v>
      </c>
      <c r="L7" s="72" t="s">
        <v>3</v>
      </c>
      <c r="M7" s="71" t="s">
        <v>4</v>
      </c>
      <c r="N7" s="127" t="s">
        <v>214</v>
      </c>
      <c r="O7" s="71" t="s">
        <v>2</v>
      </c>
      <c r="P7" s="72" t="s">
        <v>3</v>
      </c>
      <c r="Q7" s="71" t="s">
        <v>4</v>
      </c>
      <c r="R7" s="127" t="s">
        <v>214</v>
      </c>
    </row>
    <row r="8" spans="2:18" ht="15">
      <c r="B8" s="55" t="s">
        <v>127</v>
      </c>
      <c r="C8" s="56">
        <v>14</v>
      </c>
      <c r="D8" s="110" t="s">
        <v>220</v>
      </c>
      <c r="E8" s="56">
        <v>28</v>
      </c>
      <c r="F8" s="110" t="s">
        <v>220</v>
      </c>
      <c r="G8" s="56">
        <v>23</v>
      </c>
      <c r="H8" s="110" t="s">
        <v>220</v>
      </c>
      <c r="I8" s="56">
        <v>45</v>
      </c>
      <c r="J8" s="110" t="s">
        <v>220</v>
      </c>
      <c r="K8" s="56">
        <v>68</v>
      </c>
      <c r="L8" s="110" t="s">
        <v>220</v>
      </c>
      <c r="M8" s="56">
        <v>96</v>
      </c>
      <c r="N8" s="110" t="s">
        <v>220</v>
      </c>
      <c r="O8" s="56">
        <v>105</v>
      </c>
      <c r="P8" s="110" t="s">
        <v>220</v>
      </c>
      <c r="Q8" s="56">
        <v>169</v>
      </c>
      <c r="R8" s="110" t="s">
        <v>220</v>
      </c>
    </row>
    <row r="9" spans="2:18" ht="15">
      <c r="B9" s="55" t="s">
        <v>128</v>
      </c>
      <c r="C9" s="56">
        <v>8</v>
      </c>
      <c r="D9" s="110" t="s">
        <v>220</v>
      </c>
      <c r="E9" s="56">
        <v>9</v>
      </c>
      <c r="F9" s="110" t="s">
        <v>220</v>
      </c>
      <c r="G9" s="56">
        <v>15</v>
      </c>
      <c r="H9" s="110">
        <v>1</v>
      </c>
      <c r="I9" s="56">
        <v>33</v>
      </c>
      <c r="J9" s="111">
        <v>6.67</v>
      </c>
      <c r="K9" s="56">
        <v>39</v>
      </c>
      <c r="L9" s="57">
        <v>1</v>
      </c>
      <c r="M9" s="56">
        <v>76</v>
      </c>
      <c r="N9" s="58">
        <v>2.56</v>
      </c>
      <c r="O9" s="56">
        <v>62</v>
      </c>
      <c r="P9" s="57">
        <v>2</v>
      </c>
      <c r="Q9" s="56">
        <v>118</v>
      </c>
      <c r="R9" s="58">
        <v>3.23</v>
      </c>
    </row>
    <row r="10" spans="2:18" ht="15">
      <c r="B10" s="55" t="s">
        <v>129</v>
      </c>
      <c r="C10" s="56">
        <v>2</v>
      </c>
      <c r="D10" s="110" t="s">
        <v>220</v>
      </c>
      <c r="E10" s="56">
        <v>5</v>
      </c>
      <c r="F10" s="110" t="s">
        <v>220</v>
      </c>
      <c r="G10" s="56">
        <v>10</v>
      </c>
      <c r="H10" s="110" t="s">
        <v>220</v>
      </c>
      <c r="I10" s="56">
        <v>27</v>
      </c>
      <c r="J10" s="111" t="s">
        <v>220</v>
      </c>
      <c r="K10" s="56">
        <v>9</v>
      </c>
      <c r="L10" s="110" t="s">
        <v>220</v>
      </c>
      <c r="M10" s="56">
        <v>18</v>
      </c>
      <c r="N10" s="110" t="s">
        <v>220</v>
      </c>
      <c r="O10" s="56">
        <v>21</v>
      </c>
      <c r="P10" s="110" t="s">
        <v>220</v>
      </c>
      <c r="Q10" s="56">
        <v>50</v>
      </c>
      <c r="R10" s="110" t="s">
        <v>220</v>
      </c>
    </row>
    <row r="11" spans="2:18" ht="15">
      <c r="B11" s="55" t="s">
        <v>130</v>
      </c>
      <c r="C11" s="56">
        <v>62</v>
      </c>
      <c r="D11" s="57">
        <v>2</v>
      </c>
      <c r="E11" s="56">
        <v>91</v>
      </c>
      <c r="F11" s="58">
        <v>3.23</v>
      </c>
      <c r="G11" s="56">
        <v>58</v>
      </c>
      <c r="H11" s="57">
        <v>3</v>
      </c>
      <c r="I11" s="56">
        <v>112</v>
      </c>
      <c r="J11" s="58">
        <v>5.17</v>
      </c>
      <c r="K11" s="56">
        <v>156</v>
      </c>
      <c r="L11" s="57">
        <v>5</v>
      </c>
      <c r="M11" s="56">
        <v>275</v>
      </c>
      <c r="N11" s="58">
        <v>3.21</v>
      </c>
      <c r="O11" s="56">
        <v>276</v>
      </c>
      <c r="P11" s="57">
        <v>10</v>
      </c>
      <c r="Q11" s="56">
        <v>478</v>
      </c>
      <c r="R11" s="58">
        <v>3.62</v>
      </c>
    </row>
    <row r="12" spans="2:18" ht="15">
      <c r="B12" s="55" t="s">
        <v>131</v>
      </c>
      <c r="C12" s="56">
        <v>36</v>
      </c>
      <c r="D12" s="57">
        <v>1</v>
      </c>
      <c r="E12" s="56">
        <v>61</v>
      </c>
      <c r="F12" s="36">
        <v>2.78</v>
      </c>
      <c r="G12" s="56">
        <v>34</v>
      </c>
      <c r="H12" s="110">
        <v>2</v>
      </c>
      <c r="I12" s="56">
        <v>64</v>
      </c>
      <c r="J12" s="111">
        <v>5.88</v>
      </c>
      <c r="K12" s="56">
        <v>82</v>
      </c>
      <c r="L12" s="57">
        <v>7</v>
      </c>
      <c r="M12" s="56">
        <v>130</v>
      </c>
      <c r="N12" s="58">
        <v>8.54</v>
      </c>
      <c r="O12" s="56">
        <v>152</v>
      </c>
      <c r="P12" s="57">
        <v>10</v>
      </c>
      <c r="Q12" s="56">
        <v>255</v>
      </c>
      <c r="R12" s="58">
        <v>6.58</v>
      </c>
    </row>
    <row r="13" spans="2:18" ht="15">
      <c r="B13" s="55" t="s">
        <v>132</v>
      </c>
      <c r="C13" s="56">
        <v>31</v>
      </c>
      <c r="D13" s="110" t="s">
        <v>220</v>
      </c>
      <c r="E13" s="56">
        <v>61</v>
      </c>
      <c r="F13" s="58">
        <v>0</v>
      </c>
      <c r="G13" s="56">
        <v>32</v>
      </c>
      <c r="H13" s="57">
        <v>1</v>
      </c>
      <c r="I13" s="56">
        <v>62</v>
      </c>
      <c r="J13" s="58">
        <v>3.13</v>
      </c>
      <c r="K13" s="56">
        <v>101</v>
      </c>
      <c r="L13" s="57">
        <v>8</v>
      </c>
      <c r="M13" s="56">
        <v>180</v>
      </c>
      <c r="N13" s="58">
        <v>7.92</v>
      </c>
      <c r="O13" s="56">
        <v>164</v>
      </c>
      <c r="P13" s="57">
        <v>9</v>
      </c>
      <c r="Q13" s="56">
        <v>303</v>
      </c>
      <c r="R13" s="58">
        <v>5.49</v>
      </c>
    </row>
    <row r="14" spans="2:18" ht="15">
      <c r="B14" s="55" t="s">
        <v>133</v>
      </c>
      <c r="C14" s="56">
        <v>15</v>
      </c>
      <c r="D14" s="57">
        <v>1</v>
      </c>
      <c r="E14" s="56">
        <v>22</v>
      </c>
      <c r="F14" s="58">
        <v>6.67</v>
      </c>
      <c r="G14" s="56">
        <v>22</v>
      </c>
      <c r="H14" s="57">
        <v>2</v>
      </c>
      <c r="I14" s="56">
        <v>45</v>
      </c>
      <c r="J14" s="58">
        <v>9.09</v>
      </c>
      <c r="K14" s="56">
        <v>47</v>
      </c>
      <c r="L14" s="57">
        <v>3</v>
      </c>
      <c r="M14" s="56">
        <v>78</v>
      </c>
      <c r="N14" s="58">
        <v>6.38</v>
      </c>
      <c r="O14" s="56">
        <v>84</v>
      </c>
      <c r="P14" s="57">
        <v>6</v>
      </c>
      <c r="Q14" s="56">
        <v>145</v>
      </c>
      <c r="R14" s="58">
        <v>7.14</v>
      </c>
    </row>
    <row r="15" spans="2:18" ht="15">
      <c r="B15" s="55" t="s">
        <v>134</v>
      </c>
      <c r="C15" s="56">
        <v>8</v>
      </c>
      <c r="D15" s="110" t="s">
        <v>220</v>
      </c>
      <c r="E15" s="56">
        <v>10</v>
      </c>
      <c r="F15" s="110" t="s">
        <v>220</v>
      </c>
      <c r="G15" s="56">
        <v>11</v>
      </c>
      <c r="H15" s="110">
        <v>2</v>
      </c>
      <c r="I15" s="56">
        <v>18</v>
      </c>
      <c r="J15" s="111">
        <v>18.18</v>
      </c>
      <c r="K15" s="56">
        <v>34</v>
      </c>
      <c r="L15" s="57">
        <v>1</v>
      </c>
      <c r="M15" s="56">
        <v>48</v>
      </c>
      <c r="N15" s="58">
        <v>2.94</v>
      </c>
      <c r="O15" s="56">
        <v>53</v>
      </c>
      <c r="P15" s="57">
        <v>3</v>
      </c>
      <c r="Q15" s="56">
        <v>76</v>
      </c>
      <c r="R15" s="58">
        <v>5.66</v>
      </c>
    </row>
    <row r="16" spans="2:18" ht="15">
      <c r="B16" s="55" t="s">
        <v>135</v>
      </c>
      <c r="C16" s="56">
        <v>6</v>
      </c>
      <c r="D16" s="110">
        <v>1</v>
      </c>
      <c r="E16" s="56">
        <v>6</v>
      </c>
      <c r="F16" s="259">
        <v>16.67</v>
      </c>
      <c r="G16" s="56">
        <v>15</v>
      </c>
      <c r="H16" s="57">
        <v>5</v>
      </c>
      <c r="I16" s="56">
        <v>28</v>
      </c>
      <c r="J16" s="58">
        <v>33.33</v>
      </c>
      <c r="K16" s="56">
        <v>33</v>
      </c>
      <c r="L16" s="57">
        <v>3</v>
      </c>
      <c r="M16" s="56">
        <v>43</v>
      </c>
      <c r="N16" s="58">
        <v>9.09</v>
      </c>
      <c r="O16" s="56">
        <v>54</v>
      </c>
      <c r="P16" s="57">
        <v>9</v>
      </c>
      <c r="Q16" s="56">
        <v>77</v>
      </c>
      <c r="R16" s="58">
        <v>16.67</v>
      </c>
    </row>
    <row r="17" spans="2:18" ht="15">
      <c r="B17" s="55" t="s">
        <v>136</v>
      </c>
      <c r="C17" s="56">
        <v>5</v>
      </c>
      <c r="D17" s="110" t="s">
        <v>220</v>
      </c>
      <c r="E17" s="56">
        <v>5</v>
      </c>
      <c r="F17" s="259" t="s">
        <v>220</v>
      </c>
      <c r="G17" s="56">
        <v>16</v>
      </c>
      <c r="H17" s="110" t="s">
        <v>220</v>
      </c>
      <c r="I17" s="56">
        <v>29</v>
      </c>
      <c r="J17" s="111" t="s">
        <v>220</v>
      </c>
      <c r="K17" s="56">
        <v>30</v>
      </c>
      <c r="L17" s="110" t="s">
        <v>220</v>
      </c>
      <c r="M17" s="56">
        <v>40</v>
      </c>
      <c r="N17" s="110" t="s">
        <v>220</v>
      </c>
      <c r="O17" s="56">
        <v>51</v>
      </c>
      <c r="P17" s="110" t="s">
        <v>220</v>
      </c>
      <c r="Q17" s="56">
        <v>74</v>
      </c>
      <c r="R17" s="110" t="s">
        <v>220</v>
      </c>
    </row>
    <row r="18" spans="2:18" ht="15">
      <c r="B18" s="55" t="s">
        <v>137</v>
      </c>
      <c r="C18" s="56">
        <v>16</v>
      </c>
      <c r="D18" s="110">
        <v>2</v>
      </c>
      <c r="E18" s="56">
        <v>27</v>
      </c>
      <c r="F18" s="259">
        <v>12.5</v>
      </c>
      <c r="G18" s="56">
        <v>5</v>
      </c>
      <c r="H18" s="57">
        <v>2</v>
      </c>
      <c r="I18" s="56">
        <v>9</v>
      </c>
      <c r="J18" s="58">
        <v>40</v>
      </c>
      <c r="K18" s="56">
        <v>28</v>
      </c>
      <c r="L18" s="110" t="s">
        <v>220</v>
      </c>
      <c r="M18" s="56">
        <v>41</v>
      </c>
      <c r="N18" s="110" t="s">
        <v>220</v>
      </c>
      <c r="O18" s="56">
        <v>49</v>
      </c>
      <c r="P18" s="57">
        <v>4</v>
      </c>
      <c r="Q18" s="56">
        <v>77</v>
      </c>
      <c r="R18" s="58">
        <v>8.16</v>
      </c>
    </row>
    <row r="19" spans="2:18" ht="15">
      <c r="B19" s="55" t="s">
        <v>138</v>
      </c>
      <c r="C19" s="56">
        <v>17</v>
      </c>
      <c r="D19" s="110" t="s">
        <v>220</v>
      </c>
      <c r="E19" s="56">
        <v>35</v>
      </c>
      <c r="F19" s="259" t="s">
        <v>220</v>
      </c>
      <c r="G19" s="56">
        <v>33</v>
      </c>
      <c r="H19" s="110">
        <v>1</v>
      </c>
      <c r="I19" s="56">
        <v>58</v>
      </c>
      <c r="J19" s="111">
        <v>3.03</v>
      </c>
      <c r="K19" s="56">
        <v>68</v>
      </c>
      <c r="L19" s="110" t="s">
        <v>220</v>
      </c>
      <c r="M19" s="56">
        <v>106</v>
      </c>
      <c r="N19" s="110" t="s">
        <v>220</v>
      </c>
      <c r="O19" s="56">
        <v>118</v>
      </c>
      <c r="P19" s="57">
        <v>1</v>
      </c>
      <c r="Q19" s="56">
        <v>199</v>
      </c>
      <c r="R19" s="58">
        <v>0.85</v>
      </c>
    </row>
    <row r="20" spans="2:18" ht="15">
      <c r="B20" s="32" t="s">
        <v>9</v>
      </c>
      <c r="C20" s="54">
        <v>220</v>
      </c>
      <c r="D20" s="54">
        <v>7</v>
      </c>
      <c r="E20" s="54">
        <v>360</v>
      </c>
      <c r="F20" s="60">
        <v>3.18</v>
      </c>
      <c r="G20" s="54">
        <v>274</v>
      </c>
      <c r="H20" s="54">
        <v>19</v>
      </c>
      <c r="I20" s="54">
        <v>530</v>
      </c>
      <c r="J20" s="60">
        <v>6.93</v>
      </c>
      <c r="K20" s="54">
        <v>695</v>
      </c>
      <c r="L20" s="54">
        <v>28</v>
      </c>
      <c r="M20" s="54">
        <v>1131</v>
      </c>
      <c r="N20" s="60">
        <v>4.03</v>
      </c>
      <c r="O20" s="54">
        <v>1189</v>
      </c>
      <c r="P20" s="54">
        <v>54</v>
      </c>
      <c r="Q20" s="54">
        <v>2021</v>
      </c>
      <c r="R20" s="60">
        <v>4.54</v>
      </c>
    </row>
    <row r="21" spans="2:18" ht="15">
      <c r="B21" s="21" t="s">
        <v>201</v>
      </c>
      <c r="C21" s="2"/>
      <c r="D21" s="2"/>
      <c r="E21" s="2"/>
      <c r="F21" s="3"/>
      <c r="G21" s="2"/>
      <c r="H21" s="2"/>
      <c r="I21" s="2"/>
      <c r="J21" s="3"/>
      <c r="K21" s="2"/>
      <c r="L21" s="2"/>
      <c r="M21" s="2"/>
      <c r="N21" s="3"/>
      <c r="O21" s="2"/>
      <c r="P21" s="2"/>
      <c r="Q21" s="2"/>
      <c r="R21" s="3"/>
    </row>
    <row r="22" spans="2:18" ht="15">
      <c r="B22" s="21" t="s">
        <v>171</v>
      </c>
      <c r="C22" s="2"/>
      <c r="D22" s="2"/>
      <c r="E22" s="2"/>
      <c r="F22" s="3"/>
      <c r="G22" s="2"/>
      <c r="H22" s="2"/>
      <c r="I22" s="2"/>
      <c r="J22" s="3"/>
      <c r="K22" s="2"/>
      <c r="L22" s="2"/>
      <c r="M22" s="2"/>
      <c r="N22" s="3"/>
      <c r="O22" s="2"/>
      <c r="P22" s="2"/>
      <c r="Q22" s="2"/>
      <c r="R22" s="3"/>
    </row>
    <row r="31" ht="15">
      <c r="G31" s="230"/>
    </row>
  </sheetData>
  <sheetProtection/>
  <mergeCells count="6">
    <mergeCell ref="B5:B7"/>
    <mergeCell ref="C5:R5"/>
    <mergeCell ref="C6:F6"/>
    <mergeCell ref="G6:J6"/>
    <mergeCell ref="K6:N6"/>
    <mergeCell ref="O6:R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F0"/>
  </sheetPr>
  <dimension ref="B2:M15"/>
  <sheetViews>
    <sheetView tabSelected="1" zoomScalePageLayoutView="0" workbookViewId="0" topLeftCell="A1">
      <selection activeCell="A34" sqref="A34"/>
    </sheetView>
  </sheetViews>
  <sheetFormatPr defaultColWidth="9.140625" defaultRowHeight="15"/>
  <cols>
    <col min="1" max="1" width="10.57421875" style="0" customWidth="1"/>
    <col min="2" max="2" width="21.57421875" style="0" customWidth="1"/>
    <col min="3" max="3" width="7.00390625" style="0" customWidth="1"/>
    <col min="4" max="4" width="5.28125" style="0" customWidth="1"/>
    <col min="5" max="5" width="6.8515625" style="0" customWidth="1"/>
    <col min="6" max="6" width="5.421875" style="0" customWidth="1"/>
    <col min="7" max="7" width="5.7109375" style="0" customWidth="1"/>
    <col min="8" max="8" width="5.140625" style="0" customWidth="1"/>
    <col min="9" max="9" width="6.28125" style="0" customWidth="1"/>
    <col min="10" max="10" width="5.28125" style="0" customWidth="1"/>
    <col min="11" max="11" width="7.57421875" style="0" customWidth="1"/>
    <col min="12" max="12" width="6.57421875" style="0" customWidth="1"/>
    <col min="13" max="13" width="6.7109375" style="0" customWidth="1"/>
  </cols>
  <sheetData>
    <row r="1" s="6" customFormat="1" ht="28.5" customHeight="1"/>
    <row r="2" spans="2:13" s="6" customFormat="1" ht="15">
      <c r="B2" s="18" t="s">
        <v>280</v>
      </c>
      <c r="C2"/>
      <c r="D2"/>
      <c r="E2"/>
      <c r="F2"/>
      <c r="G2"/>
      <c r="H2"/>
      <c r="I2"/>
      <c r="J2"/>
      <c r="K2"/>
      <c r="L2"/>
      <c r="M2"/>
    </row>
    <row r="3" spans="2:13" s="6" customFormat="1" ht="12" customHeight="1">
      <c r="B3" s="16" t="s">
        <v>278</v>
      </c>
      <c r="C3"/>
      <c r="D3"/>
      <c r="E3"/>
      <c r="F3"/>
      <c r="G3"/>
      <c r="H3"/>
      <c r="I3"/>
      <c r="J3"/>
      <c r="K3"/>
      <c r="L3"/>
      <c r="M3"/>
    </row>
    <row r="4" spans="2:13" s="6" customFormat="1" ht="12.75" customHeight="1">
      <c r="B4" s="327" t="s">
        <v>37</v>
      </c>
      <c r="C4" s="328">
        <v>2016</v>
      </c>
      <c r="D4" s="328"/>
      <c r="E4" s="328"/>
      <c r="F4" s="328"/>
      <c r="G4" s="328"/>
      <c r="H4" s="328"/>
      <c r="I4" s="328"/>
      <c r="J4" s="328"/>
      <c r="K4" s="326" t="s">
        <v>279</v>
      </c>
      <c r="L4" s="326"/>
      <c r="M4" s="326"/>
    </row>
    <row r="5" spans="2:13" s="6" customFormat="1" ht="13.5">
      <c r="B5" s="327"/>
      <c r="C5" s="328"/>
      <c r="D5" s="328"/>
      <c r="E5" s="328"/>
      <c r="F5" s="328"/>
      <c r="G5" s="328"/>
      <c r="H5" s="328"/>
      <c r="I5" s="328"/>
      <c r="J5" s="328"/>
      <c r="K5" s="326" t="s">
        <v>266</v>
      </c>
      <c r="L5" s="326"/>
      <c r="M5" s="326"/>
    </row>
    <row r="6" spans="2:13" s="6" customFormat="1" ht="27">
      <c r="B6" s="327"/>
      <c r="C6" s="179" t="s">
        <v>38</v>
      </c>
      <c r="D6" s="180" t="s">
        <v>11</v>
      </c>
      <c r="E6" s="179" t="s">
        <v>2</v>
      </c>
      <c r="F6" s="180" t="s">
        <v>11</v>
      </c>
      <c r="G6" s="179" t="s">
        <v>3</v>
      </c>
      <c r="H6" s="180" t="s">
        <v>11</v>
      </c>
      <c r="I6" s="179" t="s">
        <v>4</v>
      </c>
      <c r="J6" s="180" t="s">
        <v>11</v>
      </c>
      <c r="K6" s="179" t="s">
        <v>2</v>
      </c>
      <c r="L6" s="179" t="s">
        <v>3</v>
      </c>
      <c r="M6" s="179" t="s">
        <v>4</v>
      </c>
    </row>
    <row r="7" spans="2:13" s="6" customFormat="1" ht="13.5">
      <c r="B7" s="181" t="s">
        <v>39</v>
      </c>
      <c r="C7" s="182">
        <v>25</v>
      </c>
      <c r="D7" s="183">
        <v>1.6371971185330716</v>
      </c>
      <c r="E7" s="184">
        <v>15712</v>
      </c>
      <c r="F7" s="183">
        <v>47.924355650449904</v>
      </c>
      <c r="G7" s="185">
        <v>97</v>
      </c>
      <c r="H7" s="183">
        <v>22.350230414746544</v>
      </c>
      <c r="I7" s="186">
        <v>21110</v>
      </c>
      <c r="J7" s="183">
        <v>46.46197865081985</v>
      </c>
      <c r="K7" s="183">
        <v>1.584017585827894</v>
      </c>
      <c r="L7" s="187">
        <v>-18.4873949579832</v>
      </c>
      <c r="M7" s="183">
        <v>2.81011055374276</v>
      </c>
    </row>
    <row r="8" spans="2:13" s="6" customFormat="1" ht="13.5">
      <c r="B8" s="181" t="s">
        <v>40</v>
      </c>
      <c r="C8" s="182">
        <v>24</v>
      </c>
      <c r="D8" s="183">
        <v>1.5717092337917484</v>
      </c>
      <c r="E8" s="184">
        <v>2202</v>
      </c>
      <c r="F8" s="183">
        <v>6.716486197956383</v>
      </c>
      <c r="G8" s="185">
        <v>14</v>
      </c>
      <c r="H8" s="183">
        <v>3.225806451612903</v>
      </c>
      <c r="I8" s="186">
        <v>2949</v>
      </c>
      <c r="J8" s="183">
        <v>6.490590954110267</v>
      </c>
      <c r="K8" s="183">
        <v>3.138173302107731</v>
      </c>
      <c r="L8" s="187">
        <v>-17.64705882352942</v>
      </c>
      <c r="M8" s="183">
        <v>2.5382475660639727</v>
      </c>
    </row>
    <row r="9" spans="2:13" s="6" customFormat="1" ht="13.5">
      <c r="B9" s="181" t="s">
        <v>41</v>
      </c>
      <c r="C9" s="182">
        <v>979</v>
      </c>
      <c r="D9" s="183">
        <v>64.11263916175508</v>
      </c>
      <c r="E9" s="184">
        <v>12912</v>
      </c>
      <c r="F9" s="183">
        <v>39.3838645722129</v>
      </c>
      <c r="G9" s="185">
        <v>258</v>
      </c>
      <c r="H9" s="183">
        <v>59.44700460829493</v>
      </c>
      <c r="I9" s="186">
        <v>18475</v>
      </c>
      <c r="J9" s="183">
        <v>40.66248486849345</v>
      </c>
      <c r="K9" s="183">
        <v>-1.4050091631032302</v>
      </c>
      <c r="L9" s="187">
        <v>0.3891050583657574</v>
      </c>
      <c r="M9" s="183">
        <v>-1.8122874149659793</v>
      </c>
    </row>
    <row r="10" spans="2:13" s="260" customFormat="1" ht="13.5">
      <c r="B10" s="188" t="s">
        <v>42</v>
      </c>
      <c r="C10" s="189">
        <v>1028</v>
      </c>
      <c r="D10" s="193">
        <v>67.3215455140799</v>
      </c>
      <c r="E10" s="190">
        <v>30826</v>
      </c>
      <c r="F10" s="193">
        <v>94.02470642061918</v>
      </c>
      <c r="G10" s="191">
        <v>369</v>
      </c>
      <c r="H10" s="193">
        <v>85.02304147465438</v>
      </c>
      <c r="I10" s="192">
        <v>42534</v>
      </c>
      <c r="J10" s="193">
        <v>93.61505447342357</v>
      </c>
      <c r="K10" s="193">
        <v>0.41696527461073174</v>
      </c>
      <c r="L10" s="194">
        <v>-6.106870229007626</v>
      </c>
      <c r="M10" s="193">
        <v>0.7317939609236248</v>
      </c>
    </row>
    <row r="11" spans="2:13" s="6" customFormat="1" ht="13.5">
      <c r="B11" s="181" t="s">
        <v>43</v>
      </c>
      <c r="C11" s="182">
        <v>294</v>
      </c>
      <c r="D11" s="183">
        <v>19.25343811394892</v>
      </c>
      <c r="E11" s="184">
        <v>1393</v>
      </c>
      <c r="F11" s="183">
        <v>4.248894311422906</v>
      </c>
      <c r="G11" s="185">
        <v>43</v>
      </c>
      <c r="H11" s="183">
        <v>9.90783410138249</v>
      </c>
      <c r="I11" s="186">
        <v>2054</v>
      </c>
      <c r="J11" s="183">
        <v>4.520743919885551</v>
      </c>
      <c r="K11" s="183">
        <v>-3.997243280496207</v>
      </c>
      <c r="L11" s="187">
        <v>-15.686274509803923</v>
      </c>
      <c r="M11" s="183">
        <v>-1.9102196752626526</v>
      </c>
    </row>
    <row r="12" spans="2:13" s="6" customFormat="1" ht="13.5">
      <c r="B12" s="181" t="s">
        <v>44</v>
      </c>
      <c r="C12" s="182">
        <v>179</v>
      </c>
      <c r="D12" s="183">
        <v>11.722331368696791</v>
      </c>
      <c r="E12" s="184">
        <v>504</v>
      </c>
      <c r="F12" s="183">
        <v>1.5372883940826598</v>
      </c>
      <c r="G12" s="185">
        <v>19</v>
      </c>
      <c r="H12" s="183">
        <v>4.377880184331797</v>
      </c>
      <c r="I12" s="195">
        <v>757</v>
      </c>
      <c r="J12" s="183">
        <v>1.6661164300649278</v>
      </c>
      <c r="K12" s="183">
        <v>-4.364326375711585</v>
      </c>
      <c r="L12" s="187">
        <v>-26.923076923076934</v>
      </c>
      <c r="M12" s="183">
        <v>0.5312084993359889</v>
      </c>
    </row>
    <row r="13" spans="2:13" s="6" customFormat="1" ht="13.5">
      <c r="B13" s="73" t="s">
        <v>140</v>
      </c>
      <c r="C13" s="182">
        <v>26</v>
      </c>
      <c r="D13" s="183">
        <v>1.7026850032743943</v>
      </c>
      <c r="E13" s="184">
        <v>62</v>
      </c>
      <c r="F13" s="183">
        <v>0.18911087387524783</v>
      </c>
      <c r="G13" s="185">
        <v>3</v>
      </c>
      <c r="H13" s="183">
        <v>0.6912442396313364</v>
      </c>
      <c r="I13" s="195">
        <v>90</v>
      </c>
      <c r="J13" s="183">
        <v>0.19808517662594916</v>
      </c>
      <c r="K13" s="183">
        <v>-36.73469387755102</v>
      </c>
      <c r="L13" s="187">
        <v>-62.5</v>
      </c>
      <c r="M13" s="183">
        <v>-31.297709923664115</v>
      </c>
    </row>
    <row r="14" spans="2:13" s="260" customFormat="1" ht="13.5">
      <c r="B14" s="196" t="s">
        <v>45</v>
      </c>
      <c r="C14" s="189">
        <v>499</v>
      </c>
      <c r="D14" s="193">
        <v>32.678454485920106</v>
      </c>
      <c r="E14" s="197">
        <v>1959</v>
      </c>
      <c r="F14" s="193">
        <v>5.975293579380814</v>
      </c>
      <c r="G14" s="198">
        <v>65</v>
      </c>
      <c r="H14" s="193">
        <v>14.976958525345621</v>
      </c>
      <c r="I14" s="199">
        <v>2901</v>
      </c>
      <c r="J14" s="193">
        <v>6.384945526576429</v>
      </c>
      <c r="K14" s="193">
        <v>-5.635838150289018</v>
      </c>
      <c r="L14" s="200">
        <v>-23.529411764705884</v>
      </c>
      <c r="M14" s="193">
        <v>-2.5856279382135625</v>
      </c>
    </row>
    <row r="15" spans="2:13" ht="15">
      <c r="B15" s="81" t="s">
        <v>139</v>
      </c>
      <c r="C15" s="33">
        <v>1527</v>
      </c>
      <c r="D15" s="202">
        <v>100</v>
      </c>
      <c r="E15" s="33">
        <v>32785</v>
      </c>
      <c r="F15" s="202">
        <v>100</v>
      </c>
      <c r="G15" s="201">
        <v>434</v>
      </c>
      <c r="H15" s="202">
        <v>100</v>
      </c>
      <c r="I15" s="33">
        <v>45435</v>
      </c>
      <c r="J15" s="202">
        <v>100</v>
      </c>
      <c r="K15" s="202">
        <v>0.03356319033380828</v>
      </c>
      <c r="L15" s="202">
        <v>-9.205020920502093</v>
      </c>
      <c r="M15" s="202">
        <v>0.5132402716633919</v>
      </c>
    </row>
  </sheetData>
  <sheetProtection/>
  <mergeCells count="4">
    <mergeCell ref="K4:M4"/>
    <mergeCell ref="K5:M5"/>
    <mergeCell ref="B4:B6"/>
    <mergeCell ref="C4:J5"/>
  </mergeCells>
  <printOptions/>
  <pageMargins left="0.7" right="0.7" top="0.75" bottom="0.75" header="0.3" footer="0.3"/>
  <pageSetup orientation="portrait" paperSize="9" r:id="rId1"/>
</worksheet>
</file>

<file path=xl/worksheets/sheet22.xml><?xml version="1.0" encoding="utf-8"?>
<worksheet xmlns="http://schemas.openxmlformats.org/spreadsheetml/2006/main" xmlns:r="http://schemas.openxmlformats.org/officeDocument/2006/relationships">
  <sheetPr>
    <tabColor rgb="FF00B0F0"/>
  </sheetPr>
  <dimension ref="B3:I18"/>
  <sheetViews>
    <sheetView zoomScalePageLayoutView="0" workbookViewId="0" topLeftCell="A1">
      <selection activeCell="I11" sqref="I11"/>
    </sheetView>
  </sheetViews>
  <sheetFormatPr defaultColWidth="9.140625" defaultRowHeight="15"/>
  <cols>
    <col min="2" max="2" width="18.421875" style="0" customWidth="1"/>
  </cols>
  <sheetData>
    <row r="3" spans="2:9" ht="15">
      <c r="B3" s="243" t="s">
        <v>202</v>
      </c>
      <c r="C3" s="231"/>
      <c r="D3" s="231"/>
      <c r="E3" s="231"/>
      <c r="F3" s="231"/>
      <c r="G3" s="231"/>
      <c r="H3" s="231"/>
      <c r="I3" s="231"/>
    </row>
    <row r="4" spans="2:9" ht="15">
      <c r="B4" s="244" t="s">
        <v>281</v>
      </c>
      <c r="C4" s="231"/>
      <c r="D4" s="231"/>
      <c r="E4" s="231"/>
      <c r="F4" s="231"/>
      <c r="G4" s="231"/>
      <c r="H4" s="231"/>
      <c r="I4" s="231"/>
    </row>
    <row r="5" spans="2:9" ht="15">
      <c r="B5" s="329" t="s">
        <v>37</v>
      </c>
      <c r="C5" s="268">
        <v>2016</v>
      </c>
      <c r="D5" s="268"/>
      <c r="E5" s="269">
        <v>2015</v>
      </c>
      <c r="F5" s="269"/>
      <c r="G5" s="245"/>
      <c r="H5" s="245"/>
      <c r="I5" s="245"/>
    </row>
    <row r="6" spans="2:9" ht="15">
      <c r="B6" s="330"/>
      <c r="C6" s="268"/>
      <c r="D6" s="268"/>
      <c r="E6" s="269"/>
      <c r="F6" s="269"/>
      <c r="G6" s="245"/>
      <c r="H6" s="245"/>
      <c r="I6" s="245"/>
    </row>
    <row r="7" spans="2:9" ht="27">
      <c r="B7" s="331"/>
      <c r="C7" s="233" t="s">
        <v>226</v>
      </c>
      <c r="D7" s="233" t="s">
        <v>6</v>
      </c>
      <c r="E7" s="233" t="s">
        <v>226</v>
      </c>
      <c r="F7" s="233" t="s">
        <v>6</v>
      </c>
      <c r="G7" s="245"/>
      <c r="H7" s="245"/>
      <c r="I7" s="245"/>
    </row>
    <row r="8" spans="2:9" ht="15">
      <c r="B8" s="246" t="s">
        <v>39</v>
      </c>
      <c r="C8" s="235">
        <v>0.6173625254582484</v>
      </c>
      <c r="D8" s="236">
        <v>0.4573961427830433</v>
      </c>
      <c r="E8" s="237">
        <v>0.7693799702592616</v>
      </c>
      <c r="F8" s="238">
        <v>0.5762153786558203</v>
      </c>
      <c r="G8" s="245"/>
      <c r="H8" s="245"/>
      <c r="I8" s="245"/>
    </row>
    <row r="9" spans="2:9" ht="15">
      <c r="B9" s="246" t="s">
        <v>40</v>
      </c>
      <c r="C9" s="235">
        <v>0.6357856494096277</v>
      </c>
      <c r="D9" s="236">
        <v>0.47249409382382723</v>
      </c>
      <c r="E9" s="237">
        <v>0.7962529274004685</v>
      </c>
      <c r="F9" s="238">
        <v>0.5876253024541999</v>
      </c>
      <c r="G9" s="245"/>
      <c r="H9" s="245"/>
      <c r="I9" s="245"/>
    </row>
    <row r="10" spans="2:9" ht="15">
      <c r="B10" s="246" t="s">
        <v>41</v>
      </c>
      <c r="C10" s="235">
        <v>1.9981412639405203</v>
      </c>
      <c r="D10" s="236">
        <v>1.3772487054929803</v>
      </c>
      <c r="E10" s="237">
        <v>1.962431276725718</v>
      </c>
      <c r="F10" s="238">
        <v>1.347454516856289</v>
      </c>
      <c r="G10" s="245"/>
      <c r="H10" s="245"/>
      <c r="I10" s="245"/>
    </row>
    <row r="11" spans="2:9" ht="15">
      <c r="B11" s="247" t="s">
        <v>42</v>
      </c>
      <c r="C11" s="248">
        <v>1.1970414585090507</v>
      </c>
      <c r="D11" s="249">
        <v>0.8600797147052653</v>
      </c>
      <c r="E11" s="250">
        <v>1.280213694703238</v>
      </c>
      <c r="F11" s="251">
        <v>0.9221455722933971</v>
      </c>
      <c r="G11" s="245"/>
      <c r="H11" s="245"/>
      <c r="I11" s="245"/>
    </row>
    <row r="12" spans="2:9" ht="15">
      <c r="B12" s="246" t="s">
        <v>43</v>
      </c>
      <c r="C12" s="235">
        <v>3.086862885857861</v>
      </c>
      <c r="D12" s="236">
        <v>2.0505484024797327</v>
      </c>
      <c r="E12" s="237">
        <v>3.5148173673328738</v>
      </c>
      <c r="F12" s="238">
        <v>2.3776223776223775</v>
      </c>
      <c r="G12" s="245"/>
      <c r="H12" s="245"/>
      <c r="I12" s="245"/>
    </row>
    <row r="13" spans="2:9" ht="15">
      <c r="B13" s="246" t="s">
        <v>44</v>
      </c>
      <c r="C13" s="235">
        <v>3.7698412698412698</v>
      </c>
      <c r="D13" s="236">
        <v>2.448453608247423</v>
      </c>
      <c r="E13" s="237">
        <v>4.933586337760911</v>
      </c>
      <c r="F13" s="238">
        <v>3.3376123234916557</v>
      </c>
      <c r="G13" s="245"/>
      <c r="H13" s="245"/>
      <c r="I13" s="245"/>
    </row>
    <row r="14" spans="2:9" ht="15">
      <c r="B14" s="246" t="s">
        <v>140</v>
      </c>
      <c r="C14" s="235">
        <v>4.838709677419355</v>
      </c>
      <c r="D14" s="236">
        <v>3.225806451612903</v>
      </c>
      <c r="E14" s="237">
        <v>8.16326530612245</v>
      </c>
      <c r="F14" s="238">
        <v>5.755395683453238</v>
      </c>
      <c r="G14" s="245"/>
      <c r="H14" s="245"/>
      <c r="I14" s="245"/>
    </row>
    <row r="15" spans="2:9" ht="15">
      <c r="B15" s="252" t="s">
        <v>45</v>
      </c>
      <c r="C15" s="248">
        <v>3.3180193976518635</v>
      </c>
      <c r="D15" s="249">
        <v>2.1915037086985842</v>
      </c>
      <c r="E15" s="250">
        <v>4.094412331406551</v>
      </c>
      <c r="F15" s="251">
        <v>2.77505713352922</v>
      </c>
      <c r="G15" s="245"/>
      <c r="H15" s="245"/>
      <c r="I15" s="245"/>
    </row>
    <row r="16" spans="2:9" ht="15">
      <c r="B16" s="239" t="s">
        <v>139</v>
      </c>
      <c r="C16" s="240">
        <v>1.3237761171267348</v>
      </c>
      <c r="D16" s="240">
        <v>0.9461727964420414</v>
      </c>
      <c r="E16" s="240">
        <v>1.4584731799597241</v>
      </c>
      <c r="F16" s="240">
        <v>1.1</v>
      </c>
      <c r="G16" s="245"/>
      <c r="H16" s="245"/>
      <c r="I16" s="245"/>
    </row>
    <row r="17" spans="2:9" ht="16.5">
      <c r="B17" s="272" t="s">
        <v>221</v>
      </c>
      <c r="C17" s="332"/>
      <c r="D17" s="332"/>
      <c r="E17" s="332"/>
      <c r="F17" s="332"/>
      <c r="G17" s="332"/>
      <c r="H17" s="332"/>
      <c r="I17" s="332"/>
    </row>
    <row r="18" spans="2:9" ht="16.5">
      <c r="B18" s="272" t="s">
        <v>218</v>
      </c>
      <c r="C18" s="332"/>
      <c r="D18" s="332"/>
      <c r="E18" s="332"/>
      <c r="F18" s="332"/>
      <c r="G18" s="332"/>
      <c r="H18" s="332"/>
      <c r="I18" s="332"/>
    </row>
  </sheetData>
  <sheetProtection/>
  <mergeCells count="5">
    <mergeCell ref="B5:B7"/>
    <mergeCell ref="C5:D6"/>
    <mergeCell ref="E5:F6"/>
    <mergeCell ref="B17:I17"/>
    <mergeCell ref="B18:I1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00B0F0"/>
  </sheetPr>
  <dimension ref="B3:I21"/>
  <sheetViews>
    <sheetView zoomScalePageLayoutView="0" workbookViewId="0" topLeftCell="A1">
      <selection activeCell="D28" sqref="D28"/>
    </sheetView>
  </sheetViews>
  <sheetFormatPr defaultColWidth="9.140625" defaultRowHeight="15"/>
  <cols>
    <col min="2" max="2" width="42.57421875" style="0" customWidth="1"/>
  </cols>
  <sheetData>
    <row r="3" ht="15">
      <c r="B3" s="11" t="s">
        <v>203</v>
      </c>
    </row>
    <row r="4" spans="2:9" ht="15">
      <c r="B4" s="16" t="s">
        <v>282</v>
      </c>
      <c r="C4" s="4"/>
      <c r="D4" s="4"/>
      <c r="E4" s="4"/>
      <c r="F4" s="4"/>
      <c r="G4" s="4"/>
      <c r="H4" s="4"/>
      <c r="I4" s="76"/>
    </row>
    <row r="5" spans="2:9" ht="15">
      <c r="B5" s="333" t="s">
        <v>235</v>
      </c>
      <c r="C5" s="335" t="s">
        <v>10</v>
      </c>
      <c r="D5" s="335"/>
      <c r="E5" s="335"/>
      <c r="F5" s="336" t="s">
        <v>59</v>
      </c>
      <c r="G5" s="336"/>
      <c r="H5" s="336"/>
      <c r="I5" s="337" t="s">
        <v>120</v>
      </c>
    </row>
    <row r="6" spans="2:9" ht="15">
      <c r="B6" s="334"/>
      <c r="C6" s="112" t="s">
        <v>2</v>
      </c>
      <c r="D6" s="112" t="s">
        <v>3</v>
      </c>
      <c r="E6" s="112" t="s">
        <v>4</v>
      </c>
      <c r="F6" s="112" t="s">
        <v>2</v>
      </c>
      <c r="G6" s="112" t="s">
        <v>3</v>
      </c>
      <c r="H6" s="112" t="s">
        <v>4</v>
      </c>
      <c r="I6" s="337"/>
    </row>
    <row r="7" spans="2:9" ht="15">
      <c r="B7" s="55" t="s">
        <v>81</v>
      </c>
      <c r="C7" s="77">
        <v>1467</v>
      </c>
      <c r="D7" s="117">
        <v>79</v>
      </c>
      <c r="E7" s="77">
        <v>2517</v>
      </c>
      <c r="F7" s="78">
        <v>4.47</v>
      </c>
      <c r="G7" s="79">
        <v>18.2</v>
      </c>
      <c r="H7" s="78">
        <v>5.54</v>
      </c>
      <c r="I7" s="80">
        <f aca="true" t="shared" si="0" ref="I7:I16">D7/C7*100</f>
        <v>5.385139740967962</v>
      </c>
    </row>
    <row r="8" spans="2:9" ht="15">
      <c r="B8" s="55" t="s">
        <v>82</v>
      </c>
      <c r="C8" s="77">
        <v>10583</v>
      </c>
      <c r="D8" s="117">
        <v>96</v>
      </c>
      <c r="E8" s="77">
        <v>15141</v>
      </c>
      <c r="F8" s="78">
        <v>32.28</v>
      </c>
      <c r="G8" s="79">
        <v>22.12</v>
      </c>
      <c r="H8" s="78">
        <v>33.32</v>
      </c>
      <c r="I8" s="80">
        <f t="shared" si="0"/>
        <v>0.9071151847302277</v>
      </c>
    </row>
    <row r="9" spans="2:9" ht="15">
      <c r="B9" s="55" t="s">
        <v>83</v>
      </c>
      <c r="C9" s="77">
        <v>3462</v>
      </c>
      <c r="D9" s="117">
        <v>26</v>
      </c>
      <c r="E9" s="77">
        <v>4342</v>
      </c>
      <c r="F9" s="78">
        <v>10.56</v>
      </c>
      <c r="G9" s="79">
        <v>5.99</v>
      </c>
      <c r="H9" s="78">
        <v>9.56</v>
      </c>
      <c r="I9" s="80">
        <f t="shared" si="0"/>
        <v>0.7510109763142693</v>
      </c>
    </row>
    <row r="10" spans="2:9" ht="15">
      <c r="B10" s="55" t="s">
        <v>84</v>
      </c>
      <c r="C10" s="77">
        <v>6588</v>
      </c>
      <c r="D10" s="117">
        <v>37</v>
      </c>
      <c r="E10" s="77">
        <v>10788</v>
      </c>
      <c r="F10" s="78">
        <v>20.09</v>
      </c>
      <c r="G10" s="79">
        <v>8.53</v>
      </c>
      <c r="H10" s="78">
        <v>23.74</v>
      </c>
      <c r="I10" s="80">
        <f t="shared" si="0"/>
        <v>0.5616272009714633</v>
      </c>
    </row>
    <row r="11" spans="2:9" ht="15">
      <c r="B11" s="55" t="s">
        <v>85</v>
      </c>
      <c r="C11" s="77">
        <v>1435</v>
      </c>
      <c r="D11" s="117">
        <v>6</v>
      </c>
      <c r="E11" s="77">
        <v>1976</v>
      </c>
      <c r="F11" s="78">
        <v>4.38</v>
      </c>
      <c r="G11" s="79">
        <v>1.38</v>
      </c>
      <c r="H11" s="78">
        <v>4.35</v>
      </c>
      <c r="I11" s="80">
        <f t="shared" si="0"/>
        <v>0.4181184668989547</v>
      </c>
    </row>
    <row r="12" spans="2:9" ht="15">
      <c r="B12" s="135" t="s">
        <v>86</v>
      </c>
      <c r="C12" s="136">
        <v>23535</v>
      </c>
      <c r="D12" s="137">
        <v>244</v>
      </c>
      <c r="E12" s="136">
        <v>34764</v>
      </c>
      <c r="F12" s="138">
        <v>71.79</v>
      </c>
      <c r="G12" s="139">
        <v>56.22</v>
      </c>
      <c r="H12" s="138">
        <v>76.51</v>
      </c>
      <c r="I12" s="140">
        <f t="shared" si="0"/>
        <v>1.0367537709793924</v>
      </c>
    </row>
    <row r="13" spans="2:9" ht="15">
      <c r="B13" s="55" t="s">
        <v>87</v>
      </c>
      <c r="C13" s="77">
        <v>3839</v>
      </c>
      <c r="D13" s="117">
        <v>88</v>
      </c>
      <c r="E13" s="77">
        <v>4298</v>
      </c>
      <c r="F13" s="78">
        <v>11.71</v>
      </c>
      <c r="G13" s="79">
        <v>20.28</v>
      </c>
      <c r="H13" s="78">
        <v>9.46</v>
      </c>
      <c r="I13" s="80">
        <f t="shared" si="0"/>
        <v>2.292263610315186</v>
      </c>
    </row>
    <row r="14" spans="2:9" ht="15">
      <c r="B14" s="55" t="s">
        <v>88</v>
      </c>
      <c r="C14" s="77">
        <v>433</v>
      </c>
      <c r="D14" s="103">
        <v>9</v>
      </c>
      <c r="E14" s="77">
        <v>489</v>
      </c>
      <c r="F14" s="78">
        <v>1.32</v>
      </c>
      <c r="G14" s="42">
        <v>2.07</v>
      </c>
      <c r="H14" s="78">
        <v>1.08</v>
      </c>
      <c r="I14" s="80">
        <f t="shared" si="0"/>
        <v>2.0785219399538106</v>
      </c>
    </row>
    <row r="15" spans="2:9" ht="15">
      <c r="B15" s="55" t="s">
        <v>89</v>
      </c>
      <c r="C15" s="77">
        <v>1497</v>
      </c>
      <c r="D15" s="117">
        <v>31</v>
      </c>
      <c r="E15" s="77">
        <v>1823</v>
      </c>
      <c r="F15" s="78">
        <v>4.57</v>
      </c>
      <c r="G15" s="79">
        <v>7.14</v>
      </c>
      <c r="H15" s="78">
        <v>4.01</v>
      </c>
      <c r="I15" s="80">
        <f t="shared" si="0"/>
        <v>2.070808283233133</v>
      </c>
    </row>
    <row r="16" spans="2:9" ht="15">
      <c r="B16" s="55" t="s">
        <v>90</v>
      </c>
      <c r="C16" s="77">
        <v>2927</v>
      </c>
      <c r="D16" s="117">
        <v>59</v>
      </c>
      <c r="E16" s="77">
        <v>3479</v>
      </c>
      <c r="F16" s="78">
        <v>8.93</v>
      </c>
      <c r="G16" s="79">
        <v>13.59</v>
      </c>
      <c r="H16" s="78">
        <v>7.66</v>
      </c>
      <c r="I16" s="80">
        <f t="shared" si="0"/>
        <v>2.0157157499145884</v>
      </c>
    </row>
    <row r="17" spans="2:9" ht="15">
      <c r="B17" s="55" t="s">
        <v>91</v>
      </c>
      <c r="C17" s="77">
        <v>135</v>
      </c>
      <c r="D17" s="43" t="s">
        <v>220</v>
      </c>
      <c r="E17" s="77">
        <v>146</v>
      </c>
      <c r="F17" s="78">
        <v>0.41</v>
      </c>
      <c r="G17" s="67" t="s">
        <v>220</v>
      </c>
      <c r="H17" s="78">
        <v>0.32</v>
      </c>
      <c r="I17" s="67" t="s">
        <v>220</v>
      </c>
    </row>
    <row r="18" spans="2:9" ht="15">
      <c r="B18" s="55" t="s">
        <v>92</v>
      </c>
      <c r="C18" s="77">
        <v>419</v>
      </c>
      <c r="D18" s="117">
        <v>3</v>
      </c>
      <c r="E18" s="77">
        <v>436</v>
      </c>
      <c r="F18" s="78">
        <v>1.28</v>
      </c>
      <c r="G18" s="79">
        <v>0.69</v>
      </c>
      <c r="H18" s="78">
        <v>0.96</v>
      </c>
      <c r="I18" s="80">
        <f>D18/C18*100</f>
        <v>0.7159904534606205</v>
      </c>
    </row>
    <row r="19" spans="2:9" ht="15">
      <c r="B19" s="135" t="s">
        <v>93</v>
      </c>
      <c r="C19" s="136">
        <v>9250</v>
      </c>
      <c r="D19" s="137">
        <v>190</v>
      </c>
      <c r="E19" s="136">
        <v>10671</v>
      </c>
      <c r="F19" s="138">
        <v>28.21</v>
      </c>
      <c r="G19" s="139">
        <v>43.78</v>
      </c>
      <c r="H19" s="138">
        <v>23.49</v>
      </c>
      <c r="I19" s="140">
        <f>D19/C19*100</f>
        <v>2.054054054054054</v>
      </c>
    </row>
    <row r="20" spans="2:9" ht="15">
      <c r="B20" s="32" t="s">
        <v>94</v>
      </c>
      <c r="C20" s="54">
        <v>32785</v>
      </c>
      <c r="D20" s="54">
        <v>434</v>
      </c>
      <c r="E20" s="54">
        <v>45435</v>
      </c>
      <c r="F20" s="60">
        <v>100</v>
      </c>
      <c r="G20" s="60">
        <v>100</v>
      </c>
      <c r="H20" s="60">
        <v>100</v>
      </c>
      <c r="I20" s="60">
        <f>D20/C20*100</f>
        <v>1.3237761171267348</v>
      </c>
    </row>
    <row r="21" spans="2:9" ht="16.5">
      <c r="B21" s="272" t="s">
        <v>221</v>
      </c>
      <c r="C21" s="332"/>
      <c r="D21" s="332"/>
      <c r="E21" s="332"/>
      <c r="F21" s="332"/>
      <c r="G21" s="332"/>
      <c r="H21" s="332"/>
      <c r="I21" s="332"/>
    </row>
  </sheetData>
  <sheetProtection/>
  <mergeCells count="5">
    <mergeCell ref="B5:B6"/>
    <mergeCell ref="C5:E5"/>
    <mergeCell ref="F5:H5"/>
    <mergeCell ref="I5:I6"/>
    <mergeCell ref="B21:I21"/>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B3:H33"/>
  <sheetViews>
    <sheetView zoomScalePageLayoutView="0" workbookViewId="0" topLeftCell="A1">
      <selection activeCell="J32" sqref="J32"/>
    </sheetView>
  </sheetViews>
  <sheetFormatPr defaultColWidth="9.140625" defaultRowHeight="15"/>
  <cols>
    <col min="2" max="2" width="63.421875" style="0" customWidth="1"/>
    <col min="3" max="3" width="13.28125" style="0" bestFit="1" customWidth="1"/>
    <col min="5" max="5" width="17.57421875" style="0" bestFit="1" customWidth="1"/>
    <col min="7" max="7" width="13.140625" style="0" bestFit="1" customWidth="1"/>
  </cols>
  <sheetData>
    <row r="3" ht="15">
      <c r="B3" s="17" t="s">
        <v>204</v>
      </c>
    </row>
    <row r="4" spans="2:8" ht="15">
      <c r="B4" s="16" t="s">
        <v>283</v>
      </c>
      <c r="C4" s="5"/>
      <c r="D4" s="5"/>
      <c r="E4" s="5"/>
      <c r="F4" s="5"/>
      <c r="G4" s="5"/>
      <c r="H4" s="5"/>
    </row>
    <row r="5" spans="2:8" ht="15">
      <c r="B5" s="340" t="s">
        <v>216</v>
      </c>
      <c r="C5" s="268" t="s">
        <v>7</v>
      </c>
      <c r="D5" s="268"/>
      <c r="E5" s="342" t="s">
        <v>8</v>
      </c>
      <c r="F5" s="342"/>
      <c r="G5" s="268" t="s">
        <v>9</v>
      </c>
      <c r="H5" s="268"/>
    </row>
    <row r="6" spans="2:8" ht="15">
      <c r="B6" s="341"/>
      <c r="C6" s="114" t="s">
        <v>10</v>
      </c>
      <c r="D6" s="114" t="s">
        <v>11</v>
      </c>
      <c r="E6" s="114" t="s">
        <v>10</v>
      </c>
      <c r="F6" s="114" t="s">
        <v>11</v>
      </c>
      <c r="G6" s="114" t="s">
        <v>10</v>
      </c>
      <c r="H6" s="114" t="s">
        <v>11</v>
      </c>
    </row>
    <row r="7" spans="2:8" ht="15">
      <c r="B7" s="55" t="s">
        <v>12</v>
      </c>
      <c r="C7" s="77">
        <v>5118</v>
      </c>
      <c r="D7" s="78">
        <v>16.51021000677441</v>
      </c>
      <c r="E7" s="77">
        <v>1792</v>
      </c>
      <c r="F7" s="78">
        <v>20.771994899733397</v>
      </c>
      <c r="G7" s="77">
        <v>6910</v>
      </c>
      <c r="H7" s="78">
        <v>17.438045727552616</v>
      </c>
    </row>
    <row r="8" spans="2:8" ht="15">
      <c r="B8" s="55" t="s">
        <v>13</v>
      </c>
      <c r="C8" s="77">
        <v>5594</v>
      </c>
      <c r="D8" s="78">
        <v>18.045743411077776</v>
      </c>
      <c r="E8" s="77">
        <v>558</v>
      </c>
      <c r="F8" s="78">
        <v>6.468065376144662</v>
      </c>
      <c r="G8" s="77">
        <v>6152</v>
      </c>
      <c r="H8" s="78">
        <v>15.525160248321809</v>
      </c>
    </row>
    <row r="9" spans="2:8" ht="15">
      <c r="B9" s="55" t="s">
        <v>14</v>
      </c>
      <c r="C9" s="77">
        <v>1840</v>
      </c>
      <c r="D9" s="78">
        <v>5.935675344365947</v>
      </c>
      <c r="E9" s="77">
        <v>210</v>
      </c>
      <c r="F9" s="78">
        <v>2.434218152312507</v>
      </c>
      <c r="G9" s="77">
        <v>2050</v>
      </c>
      <c r="H9" s="78">
        <v>5.17337101902791</v>
      </c>
    </row>
    <row r="10" spans="2:8" ht="15">
      <c r="B10" s="55" t="s">
        <v>15</v>
      </c>
      <c r="C10" s="77">
        <v>1520</v>
      </c>
      <c r="D10" s="78">
        <v>4.903383980128391</v>
      </c>
      <c r="E10" s="77">
        <v>125</v>
      </c>
      <c r="F10" s="78">
        <v>1.4489393763764924</v>
      </c>
      <c r="G10" s="77">
        <v>1645</v>
      </c>
      <c r="H10" s="78">
        <v>4.151314793317519</v>
      </c>
    </row>
    <row r="11" spans="2:8" ht="15">
      <c r="B11" s="55" t="s">
        <v>16</v>
      </c>
      <c r="C11" s="77">
        <v>1709</v>
      </c>
      <c r="D11" s="78">
        <v>5.513081067131198</v>
      </c>
      <c r="E11" s="77">
        <v>204</v>
      </c>
      <c r="F11" s="78">
        <v>2.3646690622464357</v>
      </c>
      <c r="G11" s="77">
        <v>1913</v>
      </c>
      <c r="H11" s="78">
        <v>4.827638419219705</v>
      </c>
    </row>
    <row r="12" spans="2:8" ht="15">
      <c r="B12" s="55" t="s">
        <v>17</v>
      </c>
      <c r="C12" s="77">
        <v>525</v>
      </c>
      <c r="D12" s="78">
        <v>1.6936030194522402</v>
      </c>
      <c r="E12" s="77">
        <v>19</v>
      </c>
      <c r="F12" s="78">
        <v>0.22023878520922685</v>
      </c>
      <c r="G12" s="77">
        <v>544</v>
      </c>
      <c r="H12" s="78">
        <v>1.3728360167566749</v>
      </c>
    </row>
    <row r="13" spans="2:8" ht="15">
      <c r="B13" s="55" t="s">
        <v>18</v>
      </c>
      <c r="C13" s="77">
        <v>3320</v>
      </c>
      <c r="D13" s="78">
        <v>10.710022903964644</v>
      </c>
      <c r="E13" s="77">
        <v>1417</v>
      </c>
      <c r="F13" s="78">
        <v>16.42517677060392</v>
      </c>
      <c r="G13" s="77">
        <v>4737</v>
      </c>
      <c r="H13" s="78">
        <v>11.954272447383032</v>
      </c>
    </row>
    <row r="14" spans="2:8" ht="15">
      <c r="B14" s="55" t="s">
        <v>19</v>
      </c>
      <c r="C14" s="77">
        <v>3275</v>
      </c>
      <c r="D14" s="78">
        <v>10.564856930868737</v>
      </c>
      <c r="E14" s="77">
        <v>1376</v>
      </c>
      <c r="F14" s="78">
        <v>15.949924655152428</v>
      </c>
      <c r="G14" s="77">
        <v>4651</v>
      </c>
      <c r="H14" s="78">
        <v>11.737243224145763</v>
      </c>
    </row>
    <row r="15" spans="2:8" ht="15">
      <c r="B15" s="55" t="s">
        <v>20</v>
      </c>
      <c r="C15" s="77">
        <v>45</v>
      </c>
      <c r="D15" s="78">
        <v>0.14516597309590631</v>
      </c>
      <c r="E15" s="77">
        <v>41</v>
      </c>
      <c r="F15" s="78">
        <v>0.4752521154514895</v>
      </c>
      <c r="G15" s="77">
        <v>86</v>
      </c>
      <c r="H15" s="78">
        <v>0.21702922323726848</v>
      </c>
    </row>
    <row r="16" spans="2:8" ht="15">
      <c r="B16" s="55" t="s">
        <v>21</v>
      </c>
      <c r="C16" s="77">
        <v>2503</v>
      </c>
      <c r="D16" s="78">
        <v>8.074454014645633</v>
      </c>
      <c r="E16" s="77">
        <v>1495</v>
      </c>
      <c r="F16" s="78">
        <v>17.32931494146285</v>
      </c>
      <c r="G16" s="77">
        <v>3998</v>
      </c>
      <c r="H16" s="78">
        <v>10.089335284913945</v>
      </c>
    </row>
    <row r="17" spans="2:8" ht="15">
      <c r="B17" s="55" t="s">
        <v>22</v>
      </c>
      <c r="C17" s="77">
        <v>2397</v>
      </c>
      <c r="D17" s="78">
        <v>7.732507500241943</v>
      </c>
      <c r="E17" s="77">
        <v>455</v>
      </c>
      <c r="F17" s="78">
        <v>5.274139330010432</v>
      </c>
      <c r="G17" s="77">
        <v>2852</v>
      </c>
      <c r="H17" s="78">
        <v>7.197294705496391</v>
      </c>
    </row>
    <row r="18" spans="2:8" ht="15">
      <c r="B18" s="55" t="s">
        <v>23</v>
      </c>
      <c r="C18" s="77">
        <v>1041</v>
      </c>
      <c r="D18" s="78">
        <v>3.3581728442852996</v>
      </c>
      <c r="E18" s="77">
        <v>109</v>
      </c>
      <c r="F18" s="78">
        <v>1.2634751362003014</v>
      </c>
      <c r="G18" s="77">
        <v>1150</v>
      </c>
      <c r="H18" s="78">
        <v>2.9021349618937062</v>
      </c>
    </row>
    <row r="19" spans="2:8" ht="15">
      <c r="B19" s="55" t="s">
        <v>24</v>
      </c>
      <c r="C19" s="77">
        <v>610</v>
      </c>
      <c r="D19" s="78">
        <v>1.9678054130778413</v>
      </c>
      <c r="E19" s="77">
        <v>214</v>
      </c>
      <c r="F19" s="78">
        <v>2.4805842123565554</v>
      </c>
      <c r="G19" s="77">
        <v>824</v>
      </c>
      <c r="H19" s="78">
        <v>2.0794427900873167</v>
      </c>
    </row>
    <row r="20" spans="2:8" ht="15">
      <c r="B20" s="55" t="s">
        <v>25</v>
      </c>
      <c r="C20" s="77">
        <v>495</v>
      </c>
      <c r="D20" s="78">
        <v>1.5968257040549696</v>
      </c>
      <c r="E20" s="77">
        <v>190</v>
      </c>
      <c r="F20" s="78">
        <v>2.202387852092268</v>
      </c>
      <c r="G20" s="77">
        <v>685</v>
      </c>
      <c r="H20" s="78">
        <v>1.7286629990410338</v>
      </c>
    </row>
    <row r="21" spans="2:8" ht="15">
      <c r="B21" s="55" t="s">
        <v>26</v>
      </c>
      <c r="C21" s="77">
        <v>1495</v>
      </c>
      <c r="D21" s="78">
        <v>4.822736217297332</v>
      </c>
      <c r="E21" s="77">
        <v>24</v>
      </c>
      <c r="F21" s="78">
        <v>0.27819636026428657</v>
      </c>
      <c r="G21" s="77">
        <v>1519</v>
      </c>
      <c r="H21" s="78">
        <v>3.83334174531873</v>
      </c>
    </row>
    <row r="22" spans="2:8" ht="15">
      <c r="B22" s="55" t="s">
        <v>27</v>
      </c>
      <c r="C22" s="77">
        <v>742</v>
      </c>
      <c r="D22" s="78">
        <v>2.393625600825833</v>
      </c>
      <c r="E22" s="77">
        <v>358</v>
      </c>
      <c r="F22" s="78">
        <v>4.149762373942274</v>
      </c>
      <c r="G22" s="77">
        <v>1100</v>
      </c>
      <c r="H22" s="78">
        <v>2.7759551809418057</v>
      </c>
    </row>
    <row r="23" spans="2:8" ht="15">
      <c r="B23" s="55" t="s">
        <v>28</v>
      </c>
      <c r="C23" s="77">
        <v>557</v>
      </c>
      <c r="D23" s="78">
        <v>1.796832155875996</v>
      </c>
      <c r="E23" s="77">
        <v>37</v>
      </c>
      <c r="F23" s="78">
        <v>0.4288860554074418</v>
      </c>
      <c r="G23" s="77">
        <v>594</v>
      </c>
      <c r="H23" s="78">
        <v>1.4990157977085752</v>
      </c>
    </row>
    <row r="24" spans="2:8" ht="15">
      <c r="B24" s="55" t="s">
        <v>29</v>
      </c>
      <c r="C24" s="77">
        <v>395</v>
      </c>
      <c r="D24" s="78">
        <v>1.2742346527307333</v>
      </c>
      <c r="E24" s="77">
        <v>355</v>
      </c>
      <c r="F24" s="78">
        <v>4.114987828909238</v>
      </c>
      <c r="G24" s="77">
        <v>750</v>
      </c>
      <c r="H24" s="78">
        <v>1.892696714278504</v>
      </c>
    </row>
    <row r="25" spans="2:8" ht="15">
      <c r="B25" s="55" t="s">
        <v>30</v>
      </c>
      <c r="C25" s="77">
        <v>162</v>
      </c>
      <c r="D25" s="78">
        <v>0.5225975031452628</v>
      </c>
      <c r="E25" s="77">
        <v>67</v>
      </c>
      <c r="F25" s="78">
        <v>0.7766315057377999</v>
      </c>
      <c r="G25" s="77">
        <v>229</v>
      </c>
      <c r="H25" s="78">
        <v>0.5779033967597033</v>
      </c>
    </row>
    <row r="26" spans="2:8" ht="15">
      <c r="B26" s="55" t="s">
        <v>31</v>
      </c>
      <c r="C26" s="77">
        <v>2520</v>
      </c>
      <c r="D26" s="78">
        <v>8.129294493370754</v>
      </c>
      <c r="E26" s="77">
        <v>480</v>
      </c>
      <c r="F26" s="78">
        <v>5.56392720528573</v>
      </c>
      <c r="G26" s="77">
        <v>3000</v>
      </c>
      <c r="H26" s="78">
        <v>7.570786857114016</v>
      </c>
    </row>
    <row r="27" spans="2:8" ht="15">
      <c r="B27" s="55" t="s">
        <v>32</v>
      </c>
      <c r="C27" s="77">
        <v>1020</v>
      </c>
      <c r="D27" s="78">
        <v>3.2904287235072096</v>
      </c>
      <c r="E27" s="77">
        <v>238</v>
      </c>
      <c r="F27" s="78">
        <v>2.7587805726208416</v>
      </c>
      <c r="G27" s="77">
        <v>1258</v>
      </c>
      <c r="H27" s="78">
        <v>3.1746832887498107</v>
      </c>
    </row>
    <row r="28" spans="2:8" ht="15">
      <c r="B28" s="55" t="s">
        <v>33</v>
      </c>
      <c r="C28" s="77">
        <v>1574</v>
      </c>
      <c r="D28" s="78">
        <v>5.0775831478434785</v>
      </c>
      <c r="E28" s="77">
        <v>85</v>
      </c>
      <c r="F28" s="78">
        <v>0.9852787759360148</v>
      </c>
      <c r="G28" s="77">
        <v>1659</v>
      </c>
      <c r="H28" s="78">
        <v>4.186645131984051</v>
      </c>
    </row>
    <row r="29" spans="2:8" ht="15">
      <c r="B29" s="55" t="s">
        <v>34</v>
      </c>
      <c r="C29" s="77">
        <v>29543</v>
      </c>
      <c r="D29" s="78">
        <v>95.30307429271913</v>
      </c>
      <c r="E29" s="77">
        <v>7874</v>
      </c>
      <c r="F29" s="78">
        <v>91.27158919670802</v>
      </c>
      <c r="G29" s="77">
        <v>37417</v>
      </c>
      <c r="H29" s="78">
        <v>94.42537727754504</v>
      </c>
    </row>
    <row r="30" spans="2:8" ht="15">
      <c r="B30" s="55" t="s">
        <v>35</v>
      </c>
      <c r="C30" s="77">
        <v>1456</v>
      </c>
      <c r="D30" s="78">
        <v>4.69692570728088</v>
      </c>
      <c r="E30" s="77">
        <v>753</v>
      </c>
      <c r="F30" s="78">
        <v>8.72841080329199</v>
      </c>
      <c r="G30" s="77">
        <v>2209</v>
      </c>
      <c r="H30" s="78">
        <v>5.574622722454954</v>
      </c>
    </row>
    <row r="31" spans="2:8" ht="15">
      <c r="B31" s="32" t="s">
        <v>36</v>
      </c>
      <c r="C31" s="54">
        <v>30999</v>
      </c>
      <c r="D31" s="60">
        <v>100</v>
      </c>
      <c r="E31" s="54">
        <v>8627</v>
      </c>
      <c r="F31" s="60">
        <v>100</v>
      </c>
      <c r="G31" s="54">
        <v>39626</v>
      </c>
      <c r="H31" s="60">
        <v>100</v>
      </c>
    </row>
    <row r="32" spans="2:8" ht="30.75" customHeight="1">
      <c r="B32" s="338" t="s">
        <v>205</v>
      </c>
      <c r="C32" s="339"/>
      <c r="D32" s="339"/>
      <c r="E32" s="339"/>
      <c r="F32" s="339"/>
      <c r="G32" s="339"/>
      <c r="H32" s="339"/>
    </row>
    <row r="33" spans="2:8" ht="48" customHeight="1">
      <c r="B33" s="338" t="s">
        <v>206</v>
      </c>
      <c r="C33" s="339"/>
      <c r="D33" s="339"/>
      <c r="E33" s="339"/>
      <c r="F33" s="339"/>
      <c r="G33" s="339"/>
      <c r="H33" s="339"/>
    </row>
  </sheetData>
  <sheetProtection/>
  <mergeCells count="6">
    <mergeCell ref="B33:H33"/>
    <mergeCell ref="B5:B6"/>
    <mergeCell ref="C5:D5"/>
    <mergeCell ref="E5:F5"/>
    <mergeCell ref="G5:H5"/>
    <mergeCell ref="B32:H3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B3:J22"/>
  <sheetViews>
    <sheetView zoomScalePageLayoutView="0" workbookViewId="0" topLeftCell="A1">
      <selection activeCell="M28" sqref="M28"/>
    </sheetView>
  </sheetViews>
  <sheetFormatPr defaultColWidth="9.140625" defaultRowHeight="15"/>
  <cols>
    <col min="2" max="2" width="12.7109375" style="0" customWidth="1"/>
  </cols>
  <sheetData>
    <row r="3" ht="15">
      <c r="B3" s="22" t="s">
        <v>285</v>
      </c>
    </row>
    <row r="4" spans="2:3" ht="15">
      <c r="B4" s="16" t="s">
        <v>284</v>
      </c>
      <c r="C4" s="141"/>
    </row>
    <row r="5" spans="2:10" ht="15">
      <c r="B5" s="333" t="s">
        <v>215</v>
      </c>
      <c r="C5" s="344" t="s">
        <v>3</v>
      </c>
      <c r="D5" s="344"/>
      <c r="E5" s="344"/>
      <c r="F5" s="344"/>
      <c r="G5" s="345" t="s">
        <v>4</v>
      </c>
      <c r="H5" s="345"/>
      <c r="I5" s="345"/>
      <c r="J5" s="345"/>
    </row>
    <row r="6" spans="2:10" ht="27">
      <c r="B6" s="343"/>
      <c r="C6" s="142" t="s">
        <v>95</v>
      </c>
      <c r="D6" s="142" t="s">
        <v>96</v>
      </c>
      <c r="E6" s="142" t="s">
        <v>97</v>
      </c>
      <c r="F6" s="143" t="s">
        <v>9</v>
      </c>
      <c r="G6" s="142" t="s">
        <v>95</v>
      </c>
      <c r="H6" s="142" t="s">
        <v>96</v>
      </c>
      <c r="I6" s="142" t="s">
        <v>97</v>
      </c>
      <c r="J6" s="143" t="s">
        <v>9</v>
      </c>
    </row>
    <row r="7" spans="2:10" ht="15">
      <c r="B7" s="334"/>
      <c r="C7" s="346" t="s">
        <v>98</v>
      </c>
      <c r="D7" s="346"/>
      <c r="E7" s="346"/>
      <c r="F7" s="346"/>
      <c r="G7" s="346"/>
      <c r="H7" s="346"/>
      <c r="I7" s="346"/>
      <c r="J7" s="346"/>
    </row>
    <row r="8" spans="2:10" ht="15">
      <c r="B8" s="144" t="s">
        <v>99</v>
      </c>
      <c r="C8" s="145" t="s">
        <v>220</v>
      </c>
      <c r="D8" s="69">
        <v>2</v>
      </c>
      <c r="E8" s="145" t="s">
        <v>220</v>
      </c>
      <c r="F8" s="69" t="s">
        <v>220</v>
      </c>
      <c r="G8" s="146">
        <v>268</v>
      </c>
      <c r="H8" s="147">
        <v>1456</v>
      </c>
      <c r="I8" s="146">
        <v>417</v>
      </c>
      <c r="J8" s="147">
        <f>SUM(G8:I8)</f>
        <v>2141</v>
      </c>
    </row>
    <row r="9" spans="2:10" ht="15">
      <c r="B9" s="144" t="s">
        <v>100</v>
      </c>
      <c r="C9" s="146">
        <v>52</v>
      </c>
      <c r="D9" s="147">
        <v>14</v>
      </c>
      <c r="E9" s="146">
        <v>8</v>
      </c>
      <c r="F9" s="147">
        <f>SUM(C9:E9)</f>
        <v>74</v>
      </c>
      <c r="G9" s="146">
        <v>8625</v>
      </c>
      <c r="H9" s="147">
        <v>3304</v>
      </c>
      <c r="I9" s="146">
        <v>768</v>
      </c>
      <c r="J9" s="147">
        <f aca="true" t="shared" si="0" ref="J9:J14">SUM(G9:I9)</f>
        <v>12697</v>
      </c>
    </row>
    <row r="10" spans="2:10" ht="15">
      <c r="B10" s="144" t="s">
        <v>101</v>
      </c>
      <c r="C10" s="146">
        <v>71</v>
      </c>
      <c r="D10" s="147">
        <v>8</v>
      </c>
      <c r="E10" s="145">
        <v>8</v>
      </c>
      <c r="F10" s="147">
        <f>SUM(C10:E10)</f>
        <v>87</v>
      </c>
      <c r="G10" s="146">
        <v>9839</v>
      </c>
      <c r="H10" s="147">
        <v>1937</v>
      </c>
      <c r="I10" s="146">
        <v>698</v>
      </c>
      <c r="J10" s="147">
        <f t="shared" si="0"/>
        <v>12474</v>
      </c>
    </row>
    <row r="11" spans="2:10" ht="15">
      <c r="B11" s="144" t="s">
        <v>102</v>
      </c>
      <c r="C11" s="146">
        <v>87</v>
      </c>
      <c r="D11" s="147">
        <v>8</v>
      </c>
      <c r="E11" s="146">
        <v>15</v>
      </c>
      <c r="F11" s="147">
        <f>SUM(C11:E11)</f>
        <v>110</v>
      </c>
      <c r="G11" s="146">
        <v>9688</v>
      </c>
      <c r="H11" s="147">
        <v>1652</v>
      </c>
      <c r="I11" s="146">
        <v>1061</v>
      </c>
      <c r="J11" s="147">
        <f t="shared" si="0"/>
        <v>12401</v>
      </c>
    </row>
    <row r="12" spans="2:10" ht="15">
      <c r="B12" s="144" t="s">
        <v>103</v>
      </c>
      <c r="C12" s="146">
        <v>82</v>
      </c>
      <c r="D12" s="147">
        <v>13</v>
      </c>
      <c r="E12" s="146">
        <v>59</v>
      </c>
      <c r="F12" s="147">
        <f>SUM(C12:E12)</f>
        <v>154</v>
      </c>
      <c r="G12" s="146">
        <v>3138</v>
      </c>
      <c r="H12" s="147">
        <v>843</v>
      </c>
      <c r="I12" s="146">
        <v>1201</v>
      </c>
      <c r="J12" s="147">
        <f t="shared" si="0"/>
        <v>5182</v>
      </c>
    </row>
    <row r="13" spans="2:10" ht="15">
      <c r="B13" s="144" t="s">
        <v>104</v>
      </c>
      <c r="C13" s="146">
        <v>5</v>
      </c>
      <c r="D13" s="147">
        <v>2</v>
      </c>
      <c r="E13" s="145" t="s">
        <v>220</v>
      </c>
      <c r="F13" s="147">
        <f>SUM(C13:E13)</f>
        <v>7</v>
      </c>
      <c r="G13" s="146">
        <v>286</v>
      </c>
      <c r="H13" s="147">
        <v>237</v>
      </c>
      <c r="I13" s="146">
        <v>17</v>
      </c>
      <c r="J13" s="147">
        <f t="shared" si="0"/>
        <v>540</v>
      </c>
    </row>
    <row r="14" spans="2:10" ht="15">
      <c r="B14" s="32" t="s">
        <v>105</v>
      </c>
      <c r="C14" s="54">
        <v>297</v>
      </c>
      <c r="D14" s="54">
        <v>47</v>
      </c>
      <c r="E14" s="54">
        <v>90</v>
      </c>
      <c r="F14" s="54">
        <f>SUM(F9:F13)</f>
        <v>432</v>
      </c>
      <c r="G14" s="54">
        <v>31844</v>
      </c>
      <c r="H14" s="54">
        <v>9429</v>
      </c>
      <c r="I14" s="54">
        <v>4162</v>
      </c>
      <c r="J14" s="54">
        <f t="shared" si="0"/>
        <v>45435</v>
      </c>
    </row>
    <row r="15" spans="2:10" ht="15">
      <c r="B15" s="148"/>
      <c r="C15" s="347" t="s">
        <v>106</v>
      </c>
      <c r="D15" s="347"/>
      <c r="E15" s="347"/>
      <c r="F15" s="347"/>
      <c r="G15" s="347"/>
      <c r="H15" s="347"/>
      <c r="I15" s="347"/>
      <c r="J15" s="347"/>
    </row>
    <row r="16" spans="2:10" ht="15">
      <c r="B16" s="144" t="s">
        <v>99</v>
      </c>
      <c r="C16" s="255" t="s">
        <v>220</v>
      </c>
      <c r="D16" s="150">
        <v>4.3</v>
      </c>
      <c r="E16" s="255" t="s">
        <v>220</v>
      </c>
      <c r="F16" s="256" t="s">
        <v>220</v>
      </c>
      <c r="G16" s="149">
        <v>0.8</v>
      </c>
      <c r="H16" s="150">
        <v>15.4</v>
      </c>
      <c r="I16" s="149">
        <v>10</v>
      </c>
      <c r="J16" s="150">
        <f>J8/J$14*100</f>
        <v>4.712226257290635</v>
      </c>
    </row>
    <row r="17" spans="2:10" ht="15">
      <c r="B17" s="144" t="s">
        <v>100</v>
      </c>
      <c r="C17" s="149">
        <v>17.5</v>
      </c>
      <c r="D17" s="150">
        <v>29.8</v>
      </c>
      <c r="E17" s="149">
        <v>8.9</v>
      </c>
      <c r="F17" s="150">
        <f>F9/F$14*100</f>
        <v>17.12962962962963</v>
      </c>
      <c r="G17" s="149">
        <v>27.1</v>
      </c>
      <c r="H17" s="150">
        <v>35</v>
      </c>
      <c r="I17" s="149">
        <v>18.5</v>
      </c>
      <c r="J17" s="150">
        <f>J9/J$14*100</f>
        <v>27.945416529107515</v>
      </c>
    </row>
    <row r="18" spans="2:10" ht="15">
      <c r="B18" s="144" t="s">
        <v>101</v>
      </c>
      <c r="C18" s="149">
        <v>23.9</v>
      </c>
      <c r="D18" s="150">
        <v>17</v>
      </c>
      <c r="E18" s="149">
        <v>8.9</v>
      </c>
      <c r="F18" s="150">
        <f>F10/F$14*100</f>
        <v>20.13888888888889</v>
      </c>
      <c r="G18" s="149">
        <v>30.9</v>
      </c>
      <c r="H18" s="150">
        <v>20.5</v>
      </c>
      <c r="I18" s="149">
        <v>16.8</v>
      </c>
      <c r="J18" s="150">
        <f>J10/J$14*100</f>
        <v>27.454605480356552</v>
      </c>
    </row>
    <row r="19" spans="2:10" ht="15">
      <c r="B19" s="144" t="s">
        <v>102</v>
      </c>
      <c r="C19" s="149">
        <v>29.3</v>
      </c>
      <c r="D19" s="150">
        <v>17</v>
      </c>
      <c r="E19" s="149">
        <v>16.7</v>
      </c>
      <c r="F19" s="150">
        <f>F11/F$14*100</f>
        <v>25.462962962962965</v>
      </c>
      <c r="G19" s="149">
        <v>30.4</v>
      </c>
      <c r="H19" s="150">
        <v>17.5</v>
      </c>
      <c r="I19" s="149">
        <v>25.5</v>
      </c>
      <c r="J19" s="150">
        <f>J11/J$14*100</f>
        <v>27.29393639264884</v>
      </c>
    </row>
    <row r="20" spans="2:10" ht="15">
      <c r="B20" s="144" t="s">
        <v>103</v>
      </c>
      <c r="C20" s="149">
        <v>27.6</v>
      </c>
      <c r="D20" s="150">
        <v>27.7</v>
      </c>
      <c r="E20" s="149">
        <v>65.6</v>
      </c>
      <c r="F20" s="150">
        <f>F12/F$14*100</f>
        <v>35.648148148148145</v>
      </c>
      <c r="G20" s="149">
        <v>9.9</v>
      </c>
      <c r="H20" s="150">
        <v>8.9</v>
      </c>
      <c r="I20" s="149">
        <v>28.9</v>
      </c>
      <c r="J20" s="150">
        <f>J12/J$14*100</f>
        <v>11.405304280840761</v>
      </c>
    </row>
    <row r="21" spans="2:10" ht="15">
      <c r="B21" s="144" t="s">
        <v>104</v>
      </c>
      <c r="C21" s="149">
        <v>1.7</v>
      </c>
      <c r="D21" s="150">
        <v>4.3</v>
      </c>
      <c r="E21" s="255" t="s">
        <v>220</v>
      </c>
      <c r="F21" s="150">
        <f>F13/F$14*100</f>
        <v>1.6203703703703702</v>
      </c>
      <c r="G21" s="149">
        <v>0.9</v>
      </c>
      <c r="H21" s="150">
        <v>2.5</v>
      </c>
      <c r="I21" s="149">
        <v>0.4</v>
      </c>
      <c r="J21" s="150">
        <f>J13/J$14*100</f>
        <v>1.188511059755695</v>
      </c>
    </row>
    <row r="22" spans="2:10" ht="15">
      <c r="B22" s="32" t="s">
        <v>105</v>
      </c>
      <c r="C22" s="257">
        <v>100</v>
      </c>
      <c r="D22" s="257">
        <v>100</v>
      </c>
      <c r="E22" s="257">
        <v>100</v>
      </c>
      <c r="F22" s="257">
        <v>100</v>
      </c>
      <c r="G22" s="257">
        <v>100</v>
      </c>
      <c r="H22" s="257">
        <v>100</v>
      </c>
      <c r="I22" s="257">
        <v>100</v>
      </c>
      <c r="J22" s="257">
        <v>100</v>
      </c>
    </row>
  </sheetData>
  <sheetProtection/>
  <mergeCells count="5">
    <mergeCell ref="B5:B7"/>
    <mergeCell ref="C5:F5"/>
    <mergeCell ref="G5:J5"/>
    <mergeCell ref="C7:J7"/>
    <mergeCell ref="C15:J1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B3:G35"/>
  <sheetViews>
    <sheetView zoomScalePageLayoutView="0" workbookViewId="0" topLeftCell="A1">
      <selection activeCell="I37" sqref="I37"/>
    </sheetView>
  </sheetViews>
  <sheetFormatPr defaultColWidth="9.140625" defaultRowHeight="15"/>
  <cols>
    <col min="2" max="2" width="21.140625" style="0" customWidth="1"/>
    <col min="4" max="4" width="13.140625" style="0" customWidth="1"/>
    <col min="6" max="6" width="13.28125" style="0" customWidth="1"/>
  </cols>
  <sheetData>
    <row r="3" ht="15">
      <c r="B3" s="22" t="s">
        <v>207</v>
      </c>
    </row>
    <row r="4" ht="15">
      <c r="B4" s="16" t="s">
        <v>286</v>
      </c>
    </row>
    <row r="5" spans="2:7" ht="15">
      <c r="B5" s="318" t="s">
        <v>287</v>
      </c>
      <c r="C5" s="268" t="s">
        <v>3</v>
      </c>
      <c r="D5" s="268"/>
      <c r="E5" s="269" t="s">
        <v>4</v>
      </c>
      <c r="F5" s="269"/>
      <c r="G5" s="274" t="s">
        <v>107</v>
      </c>
    </row>
    <row r="6" spans="2:7" ht="27">
      <c r="B6" s="349"/>
      <c r="C6" s="123" t="s">
        <v>10</v>
      </c>
      <c r="D6" s="123" t="s">
        <v>108</v>
      </c>
      <c r="E6" s="123" t="s">
        <v>109</v>
      </c>
      <c r="F6" s="123" t="s">
        <v>110</v>
      </c>
      <c r="G6" s="274"/>
    </row>
    <row r="7" spans="2:7" ht="15">
      <c r="B7" s="151"/>
      <c r="C7" s="346" t="s">
        <v>111</v>
      </c>
      <c r="D7" s="346"/>
      <c r="E7" s="346"/>
      <c r="F7" s="346"/>
      <c r="G7" s="151"/>
    </row>
    <row r="8" spans="2:7" ht="15">
      <c r="B8" s="152" t="s">
        <v>95</v>
      </c>
      <c r="C8" s="153">
        <v>264</v>
      </c>
      <c r="D8" s="31">
        <v>76.74418604651163</v>
      </c>
      <c r="E8" s="29">
        <v>22516</v>
      </c>
      <c r="F8" s="31">
        <v>79.89213355568961</v>
      </c>
      <c r="G8" s="30">
        <v>1.1589113257243195</v>
      </c>
    </row>
    <row r="9" spans="2:7" ht="15">
      <c r="B9" s="152" t="s">
        <v>96</v>
      </c>
      <c r="C9" s="153">
        <v>22</v>
      </c>
      <c r="D9" s="31">
        <v>6.395348837209303</v>
      </c>
      <c r="E9" s="29">
        <v>3745</v>
      </c>
      <c r="F9" s="31">
        <v>13.288152432317354</v>
      </c>
      <c r="G9" s="30">
        <v>0.5840191133528007</v>
      </c>
    </row>
    <row r="10" spans="2:7" ht="15">
      <c r="B10" s="152" t="s">
        <v>97</v>
      </c>
      <c r="C10" s="153">
        <v>58</v>
      </c>
      <c r="D10" s="31">
        <v>16.86046511627907</v>
      </c>
      <c r="E10" s="29">
        <v>1922</v>
      </c>
      <c r="F10" s="31">
        <v>6.819714011993046</v>
      </c>
      <c r="G10" s="30">
        <v>2.9292929292929295</v>
      </c>
    </row>
    <row r="11" spans="2:7" ht="15">
      <c r="B11" s="203" t="s">
        <v>112</v>
      </c>
      <c r="C11" s="204">
        <v>344</v>
      </c>
      <c r="D11" s="205">
        <v>100</v>
      </c>
      <c r="E11" s="206">
        <v>28183</v>
      </c>
      <c r="F11" s="205">
        <v>100</v>
      </c>
      <c r="G11" s="205">
        <v>1.2058751358362252</v>
      </c>
    </row>
    <row r="12" spans="2:7" ht="15">
      <c r="B12" s="151"/>
      <c r="C12" s="346" t="s">
        <v>113</v>
      </c>
      <c r="D12" s="346"/>
      <c r="E12" s="346"/>
      <c r="F12" s="346"/>
      <c r="G12" s="154"/>
    </row>
    <row r="13" spans="2:7" ht="15">
      <c r="B13" s="152" t="s">
        <v>95</v>
      </c>
      <c r="C13" s="153">
        <v>33</v>
      </c>
      <c r="D13" s="31">
        <v>36.666666666666664</v>
      </c>
      <c r="E13" s="29">
        <v>9328</v>
      </c>
      <c r="F13" s="31">
        <v>54.06909343844192</v>
      </c>
      <c r="G13" s="30">
        <v>0.35252643948296125</v>
      </c>
    </row>
    <row r="14" spans="2:7" ht="15">
      <c r="B14" s="152" t="s">
        <v>96</v>
      </c>
      <c r="C14" s="153">
        <v>25</v>
      </c>
      <c r="D14" s="31">
        <v>27.77777777777778</v>
      </c>
      <c r="E14" s="29">
        <v>5684</v>
      </c>
      <c r="F14" s="31">
        <v>32.94690470670068</v>
      </c>
      <c r="G14" s="30">
        <v>0.43790506218251884</v>
      </c>
    </row>
    <row r="15" spans="2:7" ht="15">
      <c r="B15" s="152" t="s">
        <v>97</v>
      </c>
      <c r="C15" s="153">
        <v>32</v>
      </c>
      <c r="D15" s="31">
        <v>35.55555555555556</v>
      </c>
      <c r="E15" s="29">
        <v>2240</v>
      </c>
      <c r="F15" s="31">
        <v>12.984001854857407</v>
      </c>
      <c r="G15" s="30">
        <v>1.4084507042253522</v>
      </c>
    </row>
    <row r="16" spans="2:7" ht="15">
      <c r="B16" s="203" t="s">
        <v>114</v>
      </c>
      <c r="C16" s="204">
        <v>90</v>
      </c>
      <c r="D16" s="205">
        <v>100</v>
      </c>
      <c r="E16" s="206">
        <v>17252</v>
      </c>
      <c r="F16" s="205">
        <v>100</v>
      </c>
      <c r="G16" s="205">
        <v>0.5189712835889747</v>
      </c>
    </row>
    <row r="17" spans="2:7" ht="15">
      <c r="B17" s="151"/>
      <c r="C17" s="346" t="s">
        <v>115</v>
      </c>
      <c r="D17" s="346"/>
      <c r="E17" s="346"/>
      <c r="F17" s="346"/>
      <c r="G17" s="154"/>
    </row>
    <row r="18" spans="2:7" ht="15">
      <c r="B18" s="152" t="s">
        <v>95</v>
      </c>
      <c r="C18" s="153">
        <f>C8+C13</f>
        <v>297</v>
      </c>
      <c r="D18" s="31">
        <v>68.4331797235023</v>
      </c>
      <c r="E18" s="153">
        <f>E8+E13</f>
        <v>31844</v>
      </c>
      <c r="F18" s="31">
        <f>E18/E$21*100</f>
        <v>70.08693738307473</v>
      </c>
      <c r="G18" s="30">
        <f>C18/(C18+E18)*100</f>
        <v>0.9240533897514079</v>
      </c>
    </row>
    <row r="19" spans="2:7" ht="15">
      <c r="B19" s="152" t="s">
        <v>96</v>
      </c>
      <c r="C19" s="153">
        <f>C9+C14</f>
        <v>47</v>
      </c>
      <c r="D19" s="31">
        <v>10.829493087557603</v>
      </c>
      <c r="E19" s="153">
        <f aca="true" t="shared" si="0" ref="C19:E21">E9+E14</f>
        <v>9429</v>
      </c>
      <c r="F19" s="31">
        <f>E19/E$21*100</f>
        <v>20.752723671178607</v>
      </c>
      <c r="G19" s="30">
        <f>C19/(C19+E19)*100</f>
        <v>0.49598986914309834</v>
      </c>
    </row>
    <row r="20" spans="2:7" ht="15">
      <c r="B20" s="152" t="s">
        <v>97</v>
      </c>
      <c r="C20" s="153">
        <f>C10+C15</f>
        <v>90</v>
      </c>
      <c r="D20" s="31">
        <v>20.737327188940093</v>
      </c>
      <c r="E20" s="153">
        <f t="shared" si="0"/>
        <v>4162</v>
      </c>
      <c r="F20" s="31">
        <f>E20/E$21*100</f>
        <v>9.160338945746672</v>
      </c>
      <c r="G20" s="30">
        <f>C20/(C20+E20)*100</f>
        <v>2.116650987770461</v>
      </c>
    </row>
    <row r="21" spans="2:7" ht="15">
      <c r="B21" s="32" t="s">
        <v>9</v>
      </c>
      <c r="C21" s="155">
        <f t="shared" si="0"/>
        <v>434</v>
      </c>
      <c r="D21" s="60">
        <v>100</v>
      </c>
      <c r="E21" s="33">
        <f t="shared" si="0"/>
        <v>45435</v>
      </c>
      <c r="F21" s="35">
        <v>99.99999999999999</v>
      </c>
      <c r="G21" s="35">
        <f>C21/(C21+E21)*100</f>
        <v>0.9461727964420414</v>
      </c>
    </row>
    <row r="22" spans="2:7" ht="15">
      <c r="B22" s="338" t="s">
        <v>225</v>
      </c>
      <c r="C22" s="264"/>
      <c r="D22" s="264"/>
      <c r="E22" s="264"/>
      <c r="F22" s="264"/>
      <c r="G22" s="264"/>
    </row>
    <row r="26" spans="2:7" ht="15">
      <c r="B26" s="156"/>
      <c r="C26" s="348"/>
      <c r="D26" s="348"/>
      <c r="E26" s="348"/>
      <c r="F26" s="348"/>
      <c r="G26" s="1"/>
    </row>
    <row r="27" spans="2:7" ht="15">
      <c r="B27" s="157"/>
      <c r="C27" s="158"/>
      <c r="D27" s="1"/>
      <c r="E27" s="158"/>
      <c r="F27" s="1"/>
      <c r="G27" s="1"/>
    </row>
    <row r="28" spans="2:7" ht="15">
      <c r="B28" s="157"/>
      <c r="C28" s="158"/>
      <c r="D28" s="1"/>
      <c r="E28" s="158"/>
      <c r="F28" s="1"/>
      <c r="G28" s="1"/>
    </row>
    <row r="29" spans="2:7" ht="15">
      <c r="B29" s="157"/>
      <c r="C29" s="158"/>
      <c r="D29" s="1"/>
      <c r="E29" s="158"/>
      <c r="F29" s="1"/>
      <c r="G29" s="1"/>
    </row>
    <row r="30" spans="2:7" ht="15">
      <c r="B30" s="159"/>
      <c r="C30" s="158"/>
      <c r="D30" s="1"/>
      <c r="E30" s="158"/>
      <c r="F30" s="1"/>
      <c r="G30" s="1"/>
    </row>
    <row r="31" spans="3:7" ht="15">
      <c r="C31" s="348"/>
      <c r="D31" s="348"/>
      <c r="E31" s="348"/>
      <c r="F31" s="348"/>
      <c r="G31" s="1"/>
    </row>
    <row r="32" spans="2:7" ht="15">
      <c r="B32" s="157"/>
      <c r="C32" s="158"/>
      <c r="D32" s="1"/>
      <c r="E32" s="158"/>
      <c r="F32" s="1"/>
      <c r="G32" s="1"/>
    </row>
    <row r="33" spans="2:7" ht="15">
      <c r="B33" s="157"/>
      <c r="C33" s="158"/>
      <c r="D33" s="1"/>
      <c r="E33" s="158"/>
      <c r="F33" s="1"/>
      <c r="G33" s="1"/>
    </row>
    <row r="34" spans="2:7" ht="15">
      <c r="B34" s="157"/>
      <c r="C34" s="158"/>
      <c r="D34" s="1"/>
      <c r="E34" s="158"/>
      <c r="F34" s="1"/>
      <c r="G34" s="1"/>
    </row>
    <row r="35" spans="2:7" ht="15">
      <c r="B35" s="159"/>
      <c r="C35" s="158"/>
      <c r="D35" s="1"/>
      <c r="E35" s="158"/>
      <c r="F35" s="1"/>
      <c r="G35" s="1"/>
    </row>
  </sheetData>
  <sheetProtection/>
  <mergeCells count="10">
    <mergeCell ref="C26:F26"/>
    <mergeCell ref="C31:F31"/>
    <mergeCell ref="B5:B6"/>
    <mergeCell ref="C5:D5"/>
    <mergeCell ref="E5:F5"/>
    <mergeCell ref="G5:G6"/>
    <mergeCell ref="C7:F7"/>
    <mergeCell ref="C12:F12"/>
    <mergeCell ref="C17:F17"/>
    <mergeCell ref="B22:G22"/>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00B0F0"/>
  </sheetPr>
  <dimension ref="B3:J45"/>
  <sheetViews>
    <sheetView zoomScalePageLayoutView="0" workbookViewId="0" topLeftCell="A16">
      <selection activeCell="K49" sqref="K49"/>
    </sheetView>
  </sheetViews>
  <sheetFormatPr defaultColWidth="9.140625" defaultRowHeight="15"/>
  <cols>
    <col min="2" max="2" width="14.7109375" style="0" bestFit="1" customWidth="1"/>
    <col min="3" max="10" width="10.140625" style="0" customWidth="1"/>
  </cols>
  <sheetData>
    <row r="3" ht="15">
      <c r="B3" s="22" t="s">
        <v>208</v>
      </c>
    </row>
    <row r="4" spans="2:10" ht="15">
      <c r="B4" s="16" t="s">
        <v>273</v>
      </c>
      <c r="C4" s="10"/>
      <c r="D4" s="10"/>
      <c r="E4" s="10"/>
      <c r="F4" s="10"/>
      <c r="G4" s="10"/>
      <c r="H4" s="10"/>
      <c r="I4" s="10"/>
      <c r="J4" s="10"/>
    </row>
    <row r="5" spans="2:10" ht="15" customHeight="1">
      <c r="B5" s="95" t="s">
        <v>116</v>
      </c>
      <c r="C5" s="274" t="s">
        <v>2</v>
      </c>
      <c r="D5" s="274" t="s">
        <v>3</v>
      </c>
      <c r="E5" s="274" t="s">
        <v>4</v>
      </c>
      <c r="F5" s="274" t="s">
        <v>117</v>
      </c>
      <c r="G5" s="274" t="s">
        <v>118</v>
      </c>
      <c r="H5" s="274" t="s">
        <v>119</v>
      </c>
      <c r="I5" s="274" t="s">
        <v>120</v>
      </c>
      <c r="J5" s="274" t="s">
        <v>121</v>
      </c>
    </row>
    <row r="6" spans="2:10" ht="15">
      <c r="B6" s="96" t="s">
        <v>122</v>
      </c>
      <c r="C6" s="274"/>
      <c r="D6" s="274"/>
      <c r="E6" s="274"/>
      <c r="F6" s="274"/>
      <c r="G6" s="274"/>
      <c r="H6" s="274"/>
      <c r="I6" s="274"/>
      <c r="J6" s="274"/>
    </row>
    <row r="7" spans="2:10" ht="15">
      <c r="B7" s="66" t="s">
        <v>130</v>
      </c>
      <c r="C7" s="97">
        <v>8935</v>
      </c>
      <c r="D7" s="130">
        <v>50</v>
      </c>
      <c r="E7" s="97">
        <v>11905</v>
      </c>
      <c r="F7" s="160">
        <v>6.62486612172478</v>
      </c>
      <c r="G7" s="91">
        <v>3.707255803987</v>
      </c>
      <c r="H7" s="160">
        <v>882.697606929306</v>
      </c>
      <c r="I7" s="91">
        <v>0.559597090095131</v>
      </c>
      <c r="J7" s="160">
        <v>133.240067151651</v>
      </c>
    </row>
    <row r="8" spans="2:10" ht="15">
      <c r="B8" s="85" t="s">
        <v>155</v>
      </c>
      <c r="C8" s="82">
        <v>271</v>
      </c>
      <c r="D8" s="131" t="s">
        <v>220</v>
      </c>
      <c r="E8" s="82">
        <v>314</v>
      </c>
      <c r="F8" s="84">
        <v>3.31640457688307</v>
      </c>
      <c r="G8" s="67" t="s">
        <v>220</v>
      </c>
      <c r="H8" s="84">
        <v>384.262375328887</v>
      </c>
      <c r="I8" s="67" t="s">
        <v>220</v>
      </c>
      <c r="J8" s="84">
        <v>115.867158671587</v>
      </c>
    </row>
    <row r="9" spans="2:10" ht="15">
      <c r="B9" s="85" t="s">
        <v>147</v>
      </c>
      <c r="C9" s="82">
        <v>294</v>
      </c>
      <c r="D9" s="83">
        <v>3</v>
      </c>
      <c r="E9" s="82">
        <v>408</v>
      </c>
      <c r="F9" s="84">
        <v>3.90083390275778</v>
      </c>
      <c r="G9" s="80">
        <v>3.98044275791611</v>
      </c>
      <c r="H9" s="84">
        <v>541.34021507659</v>
      </c>
      <c r="I9" s="80">
        <v>1.02040816326531</v>
      </c>
      <c r="J9" s="84">
        <v>138.775510204082</v>
      </c>
    </row>
    <row r="10" spans="2:10" ht="15">
      <c r="B10" s="85" t="s">
        <v>149</v>
      </c>
      <c r="C10" s="82">
        <v>342</v>
      </c>
      <c r="D10" s="131" t="s">
        <v>220</v>
      </c>
      <c r="E10" s="82">
        <v>453</v>
      </c>
      <c r="F10" s="84">
        <v>5.67535948092034</v>
      </c>
      <c r="G10" s="67" t="s">
        <v>220</v>
      </c>
      <c r="H10" s="84">
        <v>751.736211946465</v>
      </c>
      <c r="I10" s="67" t="s">
        <v>220</v>
      </c>
      <c r="J10" s="84">
        <v>132.456140350877</v>
      </c>
    </row>
    <row r="11" spans="2:10" ht="15">
      <c r="B11" s="85" t="s">
        <v>152</v>
      </c>
      <c r="C11" s="82">
        <v>239</v>
      </c>
      <c r="D11" s="131" t="s">
        <v>220</v>
      </c>
      <c r="E11" s="82">
        <v>343</v>
      </c>
      <c r="F11" s="84">
        <v>4.72327348543987</v>
      </c>
      <c r="G11" s="67" t="s">
        <v>220</v>
      </c>
      <c r="H11" s="84">
        <v>677.858914437604</v>
      </c>
      <c r="I11" s="67" t="s">
        <v>220</v>
      </c>
      <c r="J11" s="84">
        <v>143.514644351464</v>
      </c>
    </row>
    <row r="12" spans="2:10" ht="15">
      <c r="B12" s="85" t="s">
        <v>148</v>
      </c>
      <c r="C12" s="82">
        <v>168</v>
      </c>
      <c r="D12" s="131">
        <v>1</v>
      </c>
      <c r="E12" s="82">
        <v>200</v>
      </c>
      <c r="F12" s="84">
        <v>3.51016485238503</v>
      </c>
      <c r="G12" s="67">
        <v>2.08938384070538</v>
      </c>
      <c r="H12" s="84">
        <v>417.876768141075</v>
      </c>
      <c r="I12" s="67">
        <v>0.595238095238095</v>
      </c>
      <c r="J12" s="84">
        <v>119.047619047619</v>
      </c>
    </row>
    <row r="13" spans="2:10" ht="15">
      <c r="B13" s="85" t="s">
        <v>150</v>
      </c>
      <c r="C13" s="82">
        <v>193</v>
      </c>
      <c r="D13" s="83">
        <v>1</v>
      </c>
      <c r="E13" s="82">
        <v>266</v>
      </c>
      <c r="F13" s="84">
        <v>4.14060907715907</v>
      </c>
      <c r="G13" s="80">
        <v>2.1453933042275</v>
      </c>
      <c r="H13" s="84">
        <v>570.674618924514</v>
      </c>
      <c r="I13" s="80">
        <v>0.518134715025907</v>
      </c>
      <c r="J13" s="84">
        <v>137.823834196891</v>
      </c>
    </row>
    <row r="14" spans="2:10" ht="15">
      <c r="B14" s="85" t="s">
        <v>153</v>
      </c>
      <c r="C14" s="82">
        <v>154</v>
      </c>
      <c r="D14" s="83">
        <v>1</v>
      </c>
      <c r="E14" s="82">
        <v>202</v>
      </c>
      <c r="F14" s="84">
        <v>3.62813928285351</v>
      </c>
      <c r="G14" s="80">
        <v>2.35593459925552</v>
      </c>
      <c r="H14" s="84">
        <v>475.898789049616</v>
      </c>
      <c r="I14" s="80">
        <v>0.649350649350649</v>
      </c>
      <c r="J14" s="84">
        <v>131.168831168831</v>
      </c>
    </row>
    <row r="15" spans="2:10" ht="15">
      <c r="B15" s="85" t="s">
        <v>154</v>
      </c>
      <c r="C15" s="82">
        <v>201</v>
      </c>
      <c r="D15" s="83">
        <v>2</v>
      </c>
      <c r="E15" s="82">
        <v>309</v>
      </c>
      <c r="F15" s="84">
        <v>5.25188127090301</v>
      </c>
      <c r="G15" s="42">
        <v>5.2257525083612</v>
      </c>
      <c r="H15" s="84">
        <v>807.378762541806</v>
      </c>
      <c r="I15" s="42">
        <v>0.995024875621891</v>
      </c>
      <c r="J15" s="84">
        <v>153.731343283582</v>
      </c>
    </row>
    <row r="16" spans="2:10" ht="15">
      <c r="B16" s="85" t="s">
        <v>151</v>
      </c>
      <c r="C16" s="82">
        <v>35</v>
      </c>
      <c r="D16" s="131" t="s">
        <v>220</v>
      </c>
      <c r="E16" s="82">
        <v>51</v>
      </c>
      <c r="F16" s="84">
        <v>0.946495936828157</v>
      </c>
      <c r="G16" s="67" t="s">
        <v>220</v>
      </c>
      <c r="H16" s="84">
        <v>137.917979366388</v>
      </c>
      <c r="I16" s="67" t="s">
        <v>220</v>
      </c>
      <c r="J16" s="84">
        <v>145.714285714286</v>
      </c>
    </row>
    <row r="17" spans="2:10" ht="15">
      <c r="B17" s="85" t="s">
        <v>146</v>
      </c>
      <c r="C17" s="82">
        <v>110</v>
      </c>
      <c r="D17" s="83">
        <v>1</v>
      </c>
      <c r="E17" s="82">
        <v>162</v>
      </c>
      <c r="F17" s="84">
        <v>3.01944799000837</v>
      </c>
      <c r="G17" s="80">
        <v>2.74495271818943</v>
      </c>
      <c r="H17" s="84">
        <v>444.682340346687</v>
      </c>
      <c r="I17" s="80">
        <v>0.909090909090909</v>
      </c>
      <c r="J17" s="84">
        <v>147.272727272727</v>
      </c>
    </row>
    <row r="18" spans="2:10" ht="15">
      <c r="B18" s="85" t="s">
        <v>288</v>
      </c>
      <c r="C18" s="82">
        <v>125</v>
      </c>
      <c r="D18" s="131" t="s">
        <v>220</v>
      </c>
      <c r="E18" s="82">
        <v>155</v>
      </c>
      <c r="F18" s="84">
        <v>3.55765536280969</v>
      </c>
      <c r="G18" s="67" t="s">
        <v>220</v>
      </c>
      <c r="H18" s="84">
        <v>441.149264988402</v>
      </c>
      <c r="I18" s="67" t="s">
        <v>220</v>
      </c>
      <c r="J18" s="84">
        <v>124</v>
      </c>
    </row>
    <row r="19" spans="2:10" ht="15">
      <c r="B19" s="66" t="s">
        <v>131</v>
      </c>
      <c r="C19" s="97">
        <v>919</v>
      </c>
      <c r="D19" s="98">
        <v>5</v>
      </c>
      <c r="E19" s="97">
        <v>1207</v>
      </c>
      <c r="F19" s="160">
        <v>7.6689420364838</v>
      </c>
      <c r="G19" s="140">
        <v>4.17243853998031</v>
      </c>
      <c r="H19" s="160">
        <v>1007.22666355124</v>
      </c>
      <c r="I19" s="140">
        <v>0.544069640914037</v>
      </c>
      <c r="J19" s="160">
        <v>131.338411316649</v>
      </c>
    </row>
    <row r="20" spans="2:10" ht="15">
      <c r="B20" s="66" t="s">
        <v>132</v>
      </c>
      <c r="C20" s="97">
        <v>764</v>
      </c>
      <c r="D20" s="130">
        <v>11</v>
      </c>
      <c r="E20" s="97">
        <v>1061</v>
      </c>
      <c r="F20" s="160">
        <v>3.88655729365382</v>
      </c>
      <c r="G20" s="91">
        <v>5.59582856416126</v>
      </c>
      <c r="H20" s="160">
        <v>539.743100597736</v>
      </c>
      <c r="I20" s="91">
        <v>1.43979057591623</v>
      </c>
      <c r="J20" s="160">
        <v>138.874345549738</v>
      </c>
    </row>
    <row r="21" spans="2:10" ht="15">
      <c r="B21" s="66" t="s">
        <v>128</v>
      </c>
      <c r="C21" s="97">
        <v>406</v>
      </c>
      <c r="D21" s="130">
        <v>1</v>
      </c>
      <c r="E21" s="97">
        <v>568</v>
      </c>
      <c r="F21" s="160">
        <v>4.80982816118848</v>
      </c>
      <c r="G21" s="91">
        <v>1.18468673920898</v>
      </c>
      <c r="H21" s="160">
        <v>672.902067870703</v>
      </c>
      <c r="I21" s="91">
        <v>0.246305418719212</v>
      </c>
      <c r="J21" s="160">
        <v>139.901477832512</v>
      </c>
    </row>
    <row r="22" spans="2:10" ht="15">
      <c r="B22" s="85" t="s">
        <v>145</v>
      </c>
      <c r="C22" s="82">
        <v>155</v>
      </c>
      <c r="D22" s="83">
        <v>1</v>
      </c>
      <c r="E22" s="82">
        <v>204</v>
      </c>
      <c r="F22" s="84">
        <v>3.8837870682419</v>
      </c>
      <c r="G22" s="80">
        <v>2.50566907628509</v>
      </c>
      <c r="H22" s="84">
        <v>511.156491562159</v>
      </c>
      <c r="I22" s="80">
        <v>0.645161290322581</v>
      </c>
      <c r="J22" s="84">
        <v>131.612903225806</v>
      </c>
    </row>
    <row r="23" spans="2:10" ht="15">
      <c r="B23" s="66" t="s">
        <v>134</v>
      </c>
      <c r="C23" s="97">
        <v>446</v>
      </c>
      <c r="D23" s="98">
        <v>1</v>
      </c>
      <c r="E23" s="97">
        <v>612</v>
      </c>
      <c r="F23" s="160">
        <v>6.20198157483052</v>
      </c>
      <c r="G23" s="161">
        <v>1.39057882843734</v>
      </c>
      <c r="H23" s="160">
        <v>851.03424300365</v>
      </c>
      <c r="I23" s="161">
        <v>0.224215246636771</v>
      </c>
      <c r="J23" s="160">
        <v>137.219730941704</v>
      </c>
    </row>
    <row r="24" spans="2:10" ht="15">
      <c r="B24" s="66" t="s">
        <v>136</v>
      </c>
      <c r="C24" s="97">
        <v>242</v>
      </c>
      <c r="D24" s="98">
        <v>1</v>
      </c>
      <c r="E24" s="97">
        <v>305</v>
      </c>
      <c r="F24" s="160">
        <v>5.03484864246333</v>
      </c>
      <c r="G24" s="140">
        <v>2.08051596796005</v>
      </c>
      <c r="H24" s="160">
        <v>634.557370227816</v>
      </c>
      <c r="I24" s="140">
        <v>0.413223140495868</v>
      </c>
      <c r="J24" s="160">
        <v>126.03305785124</v>
      </c>
    </row>
    <row r="25" spans="2:10" ht="15">
      <c r="B25" s="66" t="s">
        <v>137</v>
      </c>
      <c r="C25" s="97">
        <v>174</v>
      </c>
      <c r="D25" s="98">
        <v>2</v>
      </c>
      <c r="E25" s="97">
        <v>247</v>
      </c>
      <c r="F25" s="160">
        <v>3.85993322759187</v>
      </c>
      <c r="G25" s="140">
        <v>4.436704859301</v>
      </c>
      <c r="H25" s="160">
        <v>547.933050123673</v>
      </c>
      <c r="I25" s="140">
        <v>1.14942528735632</v>
      </c>
      <c r="J25" s="160">
        <v>141.954022988506</v>
      </c>
    </row>
    <row r="26" spans="2:10" ht="15">
      <c r="B26" s="66" t="s">
        <v>135</v>
      </c>
      <c r="C26" s="97">
        <v>240</v>
      </c>
      <c r="D26" s="98">
        <v>1</v>
      </c>
      <c r="E26" s="97">
        <v>308</v>
      </c>
      <c r="F26" s="160">
        <v>4.89900897131018</v>
      </c>
      <c r="G26" s="140">
        <v>2.04125373804591</v>
      </c>
      <c r="H26" s="160">
        <v>628.706151318139</v>
      </c>
      <c r="I26" s="140">
        <v>0.416666666666667</v>
      </c>
      <c r="J26" s="160">
        <v>128.333333333333</v>
      </c>
    </row>
    <row r="27" spans="2:10" ht="15">
      <c r="B27" s="66" t="s">
        <v>138</v>
      </c>
      <c r="C27" s="97">
        <v>683</v>
      </c>
      <c r="D27" s="98">
        <v>4</v>
      </c>
      <c r="E27" s="97">
        <v>926</v>
      </c>
      <c r="F27" s="160">
        <v>5.56130051378926</v>
      </c>
      <c r="G27" s="140">
        <v>3.25698419548419</v>
      </c>
      <c r="H27" s="160">
        <v>753.99184125459</v>
      </c>
      <c r="I27" s="140">
        <v>0.585651537335286</v>
      </c>
      <c r="J27" s="160">
        <v>135.578330893119</v>
      </c>
    </row>
    <row r="28" spans="2:10" ht="15">
      <c r="B28" s="85" t="s">
        <v>160</v>
      </c>
      <c r="C28" s="82">
        <v>139</v>
      </c>
      <c r="D28" s="83">
        <v>2</v>
      </c>
      <c r="E28" s="82">
        <v>206</v>
      </c>
      <c r="F28" s="84">
        <v>3.08354407915169</v>
      </c>
      <c r="G28" s="80">
        <v>4.43675407072186</v>
      </c>
      <c r="H28" s="84">
        <v>456.985669284351</v>
      </c>
      <c r="I28" s="80">
        <v>1.43884892086331</v>
      </c>
      <c r="J28" s="84">
        <v>148.201438848921</v>
      </c>
    </row>
    <row r="29" spans="2:10" ht="15">
      <c r="B29" s="85" t="s">
        <v>161</v>
      </c>
      <c r="C29" s="82">
        <v>159</v>
      </c>
      <c r="D29" s="131">
        <v>1</v>
      </c>
      <c r="E29" s="82">
        <v>213</v>
      </c>
      <c r="F29" s="84">
        <v>3.54859228013793</v>
      </c>
      <c r="G29" s="67">
        <v>2.2318190441119</v>
      </c>
      <c r="H29" s="84">
        <v>475.377456395835</v>
      </c>
      <c r="I29" s="67">
        <v>0.628930817610063</v>
      </c>
      <c r="J29" s="84">
        <v>133.962264150943</v>
      </c>
    </row>
    <row r="30" spans="2:10" ht="15">
      <c r="B30" s="85" t="s">
        <v>159</v>
      </c>
      <c r="C30" s="82">
        <v>130</v>
      </c>
      <c r="D30" s="131" t="s">
        <v>220</v>
      </c>
      <c r="E30" s="82">
        <v>182</v>
      </c>
      <c r="F30" s="84">
        <v>3.09907504529417</v>
      </c>
      <c r="G30" s="67" t="s">
        <v>220</v>
      </c>
      <c r="H30" s="84">
        <v>433.870506341184</v>
      </c>
      <c r="I30" s="67" t="s">
        <v>220</v>
      </c>
      <c r="J30" s="84">
        <v>140</v>
      </c>
    </row>
    <row r="31" spans="2:10" ht="15">
      <c r="B31" s="85" t="s">
        <v>158</v>
      </c>
      <c r="C31" s="82">
        <v>84</v>
      </c>
      <c r="D31" s="131" t="s">
        <v>220</v>
      </c>
      <c r="E31" s="82">
        <v>136</v>
      </c>
      <c r="F31" s="84">
        <v>2.18167651451204</v>
      </c>
      <c r="G31" s="67" t="s">
        <v>220</v>
      </c>
      <c r="H31" s="84">
        <v>353.223816635283</v>
      </c>
      <c r="I31" s="67" t="s">
        <v>220</v>
      </c>
      <c r="J31" s="84">
        <v>161.904761904762</v>
      </c>
    </row>
    <row r="32" spans="2:10" ht="15">
      <c r="B32" s="85" t="s">
        <v>264</v>
      </c>
      <c r="C32" s="82">
        <v>87</v>
      </c>
      <c r="D32" s="131" t="s">
        <v>220</v>
      </c>
      <c r="E32" s="82">
        <v>130</v>
      </c>
      <c r="F32" s="84">
        <v>2.46476379346979</v>
      </c>
      <c r="G32" s="67" t="s">
        <v>220</v>
      </c>
      <c r="H32" s="84">
        <v>368.298038104681</v>
      </c>
      <c r="I32" s="67" t="s">
        <v>220</v>
      </c>
      <c r="J32" s="84">
        <v>149.425287356322</v>
      </c>
    </row>
    <row r="33" spans="2:10" ht="15">
      <c r="B33" s="66" t="s">
        <v>133</v>
      </c>
      <c r="C33" s="97">
        <v>422</v>
      </c>
      <c r="D33" s="130" t="s">
        <v>220</v>
      </c>
      <c r="E33" s="97">
        <v>601</v>
      </c>
      <c r="F33" s="160">
        <v>5.81315260214343</v>
      </c>
      <c r="G33" s="161" t="s">
        <v>220</v>
      </c>
      <c r="H33" s="160">
        <v>827.892112295782</v>
      </c>
      <c r="I33" s="161" t="s">
        <v>220</v>
      </c>
      <c r="J33" s="160">
        <v>142.417061611374</v>
      </c>
    </row>
    <row r="34" spans="2:10" ht="15">
      <c r="B34" s="85" t="s">
        <v>156</v>
      </c>
      <c r="C34" s="82">
        <v>206</v>
      </c>
      <c r="D34" s="83">
        <v>2</v>
      </c>
      <c r="E34" s="82">
        <v>281</v>
      </c>
      <c r="F34" s="84">
        <v>3.24882703150258</v>
      </c>
      <c r="G34" s="80">
        <v>3.15420100145882</v>
      </c>
      <c r="H34" s="84">
        <v>443.165240704964</v>
      </c>
      <c r="I34" s="80">
        <v>0.970873786407767</v>
      </c>
      <c r="J34" s="84">
        <v>136.407766990291</v>
      </c>
    </row>
    <row r="35" spans="2:10" ht="15">
      <c r="B35" s="85" t="s">
        <v>157</v>
      </c>
      <c r="C35" s="82">
        <v>149</v>
      </c>
      <c r="D35" s="83">
        <v>1</v>
      </c>
      <c r="E35" s="82">
        <v>214</v>
      </c>
      <c r="F35" s="84">
        <v>3.7794237012987</v>
      </c>
      <c r="G35" s="80">
        <v>2.53652597402597</v>
      </c>
      <c r="H35" s="84">
        <v>542.816558441558</v>
      </c>
      <c r="I35" s="80">
        <v>0.671140939597315</v>
      </c>
      <c r="J35" s="84">
        <v>143.624161073825</v>
      </c>
    </row>
    <row r="36" spans="2:10" ht="15">
      <c r="B36" s="66" t="s">
        <v>129</v>
      </c>
      <c r="C36" s="97">
        <v>66</v>
      </c>
      <c r="D36" s="130" t="s">
        <v>220</v>
      </c>
      <c r="E36" s="97">
        <v>95</v>
      </c>
      <c r="F36" s="160">
        <v>3.04077401520387</v>
      </c>
      <c r="G36" s="161" t="s">
        <v>220</v>
      </c>
      <c r="H36" s="160">
        <v>437.687168855102</v>
      </c>
      <c r="I36" s="161" t="s">
        <v>220</v>
      </c>
      <c r="J36" s="160">
        <v>143.939393939394</v>
      </c>
    </row>
    <row r="37" spans="2:10" ht="15">
      <c r="B37" s="162" t="s">
        <v>127</v>
      </c>
      <c r="C37" s="97">
        <v>415</v>
      </c>
      <c r="D37" s="130">
        <v>3</v>
      </c>
      <c r="E37" s="97">
        <v>549</v>
      </c>
      <c r="F37" s="160">
        <v>5.13954165196015</v>
      </c>
      <c r="G37" s="91">
        <v>3.71533131466999</v>
      </c>
      <c r="H37" s="160">
        <v>679.905630584607</v>
      </c>
      <c r="I37" s="91">
        <v>0.72289156626506</v>
      </c>
      <c r="J37" s="160">
        <v>132.289156626506</v>
      </c>
    </row>
    <row r="38" spans="2:10" ht="15">
      <c r="B38" s="85" t="s">
        <v>142</v>
      </c>
      <c r="C38" s="82">
        <v>365</v>
      </c>
      <c r="D38" s="131">
        <v>1</v>
      </c>
      <c r="E38" s="82">
        <v>478</v>
      </c>
      <c r="F38" s="84">
        <v>4.38580680821408</v>
      </c>
      <c r="G38" s="67">
        <v>1.20159090636002</v>
      </c>
      <c r="H38" s="84">
        <v>574.36045324009</v>
      </c>
      <c r="I38" s="67">
        <v>0.273972602739726</v>
      </c>
      <c r="J38" s="84">
        <v>130.958904109589</v>
      </c>
    </row>
    <row r="39" spans="2:10" ht="15">
      <c r="B39" s="85" t="s">
        <v>143</v>
      </c>
      <c r="C39" s="82">
        <v>294</v>
      </c>
      <c r="D39" s="131">
        <v>5</v>
      </c>
      <c r="E39" s="82">
        <v>383</v>
      </c>
      <c r="F39" s="84">
        <v>5.52174892945684</v>
      </c>
      <c r="G39" s="67">
        <v>9.39072947186537</v>
      </c>
      <c r="H39" s="84">
        <v>719.329877544887</v>
      </c>
      <c r="I39" s="67">
        <v>1.70068027210884</v>
      </c>
      <c r="J39" s="84">
        <v>130.272108843537</v>
      </c>
    </row>
    <row r="40" spans="2:10" ht="15">
      <c r="B40" s="85" t="s">
        <v>144</v>
      </c>
      <c r="C40" s="82">
        <v>157</v>
      </c>
      <c r="D40" s="131">
        <v>2</v>
      </c>
      <c r="E40" s="82">
        <v>195</v>
      </c>
      <c r="F40" s="84">
        <v>3.98720032507111</v>
      </c>
      <c r="G40" s="67">
        <v>5.07923608289313</v>
      </c>
      <c r="H40" s="84">
        <v>495.22551808208</v>
      </c>
      <c r="I40" s="67">
        <v>1.27388535031847</v>
      </c>
      <c r="J40" s="84">
        <v>124.203821656051</v>
      </c>
    </row>
    <row r="41" spans="2:10" ht="27">
      <c r="B41" s="86" t="s">
        <v>210</v>
      </c>
      <c r="C41" s="87">
        <v>17769</v>
      </c>
      <c r="D41" s="88">
        <v>103</v>
      </c>
      <c r="E41" s="87">
        <v>23869</v>
      </c>
      <c r="F41" s="89">
        <v>5.324322526477785</v>
      </c>
      <c r="G41" s="90">
        <v>3.086303225995902</v>
      </c>
      <c r="H41" s="89">
        <v>715.2133174883126</v>
      </c>
      <c r="I41" s="91">
        <v>0.5796612077213125</v>
      </c>
      <c r="J41" s="92">
        <v>134.32945016601948</v>
      </c>
    </row>
    <row r="42" spans="2:10" ht="15">
      <c r="B42" s="93" t="s">
        <v>211</v>
      </c>
      <c r="C42" s="87">
        <v>15016</v>
      </c>
      <c r="D42" s="88">
        <v>331</v>
      </c>
      <c r="E42" s="87">
        <v>21566</v>
      </c>
      <c r="F42" s="89">
        <v>2.2491056786847885</v>
      </c>
      <c r="G42" s="90">
        <v>4.957738276802511</v>
      </c>
      <c r="H42" s="89">
        <v>323.01686911638353</v>
      </c>
      <c r="I42" s="91">
        <v>2.2043153969099625</v>
      </c>
      <c r="J42" s="92">
        <v>143.62013851891317</v>
      </c>
    </row>
    <row r="43" spans="2:10" ht="15">
      <c r="B43" s="32" t="s">
        <v>139</v>
      </c>
      <c r="C43" s="33">
        <v>32785</v>
      </c>
      <c r="D43" s="33">
        <v>434</v>
      </c>
      <c r="E43" s="33">
        <v>45435</v>
      </c>
      <c r="F43" s="50">
        <v>3.273995800277768</v>
      </c>
      <c r="G43" s="50">
        <v>4.33403744798094</v>
      </c>
      <c r="H43" s="50">
        <v>453.72578674888024</v>
      </c>
      <c r="I43" s="94">
        <v>1.3237761171267348</v>
      </c>
      <c r="J43" s="35">
        <v>138.58471862132075</v>
      </c>
    </row>
    <row r="44" spans="2:10" ht="15" customHeight="1">
      <c r="B44" s="350" t="s">
        <v>194</v>
      </c>
      <c r="C44" s="264"/>
      <c r="D44" s="264"/>
      <c r="E44" s="264"/>
      <c r="F44" s="264"/>
      <c r="G44" s="264"/>
      <c r="H44" s="264"/>
      <c r="I44" s="264"/>
      <c r="J44" s="264"/>
    </row>
    <row r="45" spans="2:10" ht="15" customHeight="1">
      <c r="B45" s="350" t="s">
        <v>209</v>
      </c>
      <c r="C45" s="264"/>
      <c r="D45" s="264"/>
      <c r="E45" s="264"/>
      <c r="F45" s="264"/>
      <c r="G45" s="264"/>
      <c r="H45" s="264"/>
      <c r="I45" s="264"/>
      <c r="J45" s="264"/>
    </row>
  </sheetData>
  <sheetProtection/>
  <mergeCells count="10">
    <mergeCell ref="H5:H6"/>
    <mergeCell ref="I5:I6"/>
    <mergeCell ref="J5:J6"/>
    <mergeCell ref="B44:J44"/>
    <mergeCell ref="B45:J45"/>
    <mergeCell ref="C5:C6"/>
    <mergeCell ref="D5:D6"/>
    <mergeCell ref="E5:E6"/>
    <mergeCell ref="F5:F6"/>
    <mergeCell ref="G5:G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B3:H43"/>
  <sheetViews>
    <sheetView zoomScalePageLayoutView="0" workbookViewId="0" topLeftCell="A13">
      <selection activeCell="M39" sqref="M39"/>
    </sheetView>
  </sheetViews>
  <sheetFormatPr defaultColWidth="9.140625" defaultRowHeight="15"/>
  <cols>
    <col min="2" max="2" width="14.7109375" style="0" bestFit="1" customWidth="1"/>
    <col min="3" max="8" width="10.140625" style="0" customWidth="1"/>
  </cols>
  <sheetData>
    <row r="3" ht="15">
      <c r="B3" s="17" t="s">
        <v>212</v>
      </c>
    </row>
    <row r="4" spans="2:8" ht="15">
      <c r="B4" s="23" t="s">
        <v>289</v>
      </c>
      <c r="C4" s="9"/>
      <c r="D4" s="9"/>
      <c r="E4" s="9"/>
      <c r="F4" s="9"/>
      <c r="G4" s="9"/>
      <c r="H4" s="9"/>
    </row>
    <row r="5" spans="2:8" ht="15">
      <c r="B5" s="207" t="s">
        <v>116</v>
      </c>
      <c r="C5" s="268" t="s">
        <v>7</v>
      </c>
      <c r="D5" s="268"/>
      <c r="E5" s="268"/>
      <c r="F5" s="342" t="s">
        <v>123</v>
      </c>
      <c r="G5" s="342"/>
      <c r="H5" s="342"/>
    </row>
    <row r="6" spans="2:8" ht="15">
      <c r="B6" s="174" t="s">
        <v>122</v>
      </c>
      <c r="C6" s="163" t="s">
        <v>2</v>
      </c>
      <c r="D6" s="134" t="s">
        <v>3</v>
      </c>
      <c r="E6" s="163" t="s">
        <v>4</v>
      </c>
      <c r="F6" s="134" t="s">
        <v>2</v>
      </c>
      <c r="G6" s="163" t="s">
        <v>3</v>
      </c>
      <c r="H6" s="134" t="s">
        <v>4</v>
      </c>
    </row>
    <row r="7" spans="2:8" ht="15">
      <c r="B7" s="66" t="s">
        <v>127</v>
      </c>
      <c r="C7" s="208">
        <v>366</v>
      </c>
      <c r="D7" s="209">
        <v>3</v>
      </c>
      <c r="E7" s="87">
        <v>474</v>
      </c>
      <c r="F7" s="209">
        <v>49</v>
      </c>
      <c r="G7" s="208" t="s">
        <v>220</v>
      </c>
      <c r="H7" s="209">
        <v>75</v>
      </c>
    </row>
    <row r="8" spans="2:8" ht="15">
      <c r="B8" s="85" t="s">
        <v>142</v>
      </c>
      <c r="C8" s="210">
        <v>344</v>
      </c>
      <c r="D8" s="211">
        <v>1</v>
      </c>
      <c r="E8" s="258">
        <v>448</v>
      </c>
      <c r="F8" s="211">
        <v>21</v>
      </c>
      <c r="G8" s="210" t="s">
        <v>220</v>
      </c>
      <c r="H8" s="211">
        <v>30</v>
      </c>
    </row>
    <row r="9" spans="2:8" ht="15">
      <c r="B9" s="85" t="s">
        <v>143</v>
      </c>
      <c r="C9" s="210">
        <v>239</v>
      </c>
      <c r="D9" s="211">
        <v>5</v>
      </c>
      <c r="E9" s="258">
        <v>308</v>
      </c>
      <c r="F9" s="211">
        <v>55</v>
      </c>
      <c r="G9" s="210" t="s">
        <v>220</v>
      </c>
      <c r="H9" s="211">
        <v>75</v>
      </c>
    </row>
    <row r="10" spans="2:8" ht="15">
      <c r="B10" s="85" t="s">
        <v>144</v>
      </c>
      <c r="C10" s="210">
        <v>156</v>
      </c>
      <c r="D10" s="211">
        <v>2</v>
      </c>
      <c r="E10" s="258">
        <v>193</v>
      </c>
      <c r="F10" s="211">
        <v>1</v>
      </c>
      <c r="G10" s="210" t="s">
        <v>220</v>
      </c>
      <c r="H10" s="211">
        <v>2</v>
      </c>
    </row>
    <row r="11" spans="2:8" ht="15">
      <c r="B11" s="66" t="s">
        <v>128</v>
      </c>
      <c r="C11" s="210">
        <v>375</v>
      </c>
      <c r="D11" s="211" t="s">
        <v>220</v>
      </c>
      <c r="E11" s="258">
        <v>525</v>
      </c>
      <c r="F11" s="211">
        <v>31</v>
      </c>
      <c r="G11" s="210">
        <v>1</v>
      </c>
      <c r="H11" s="211">
        <v>43</v>
      </c>
    </row>
    <row r="12" spans="2:8" ht="15">
      <c r="B12" s="85" t="s">
        <v>145</v>
      </c>
      <c r="C12" s="210">
        <v>151</v>
      </c>
      <c r="D12" s="211">
        <v>1</v>
      </c>
      <c r="E12" s="258">
        <v>200</v>
      </c>
      <c r="F12" s="211">
        <v>4</v>
      </c>
      <c r="G12" s="210" t="s">
        <v>220</v>
      </c>
      <c r="H12" s="211">
        <v>4</v>
      </c>
    </row>
    <row r="13" spans="2:8" ht="15">
      <c r="B13" s="66" t="s">
        <v>129</v>
      </c>
      <c r="C13" s="208">
        <v>54</v>
      </c>
      <c r="D13" s="209" t="s">
        <v>220</v>
      </c>
      <c r="E13" s="87">
        <v>67</v>
      </c>
      <c r="F13" s="209">
        <v>12</v>
      </c>
      <c r="G13" s="208" t="s">
        <v>220</v>
      </c>
      <c r="H13" s="209">
        <v>28</v>
      </c>
    </row>
    <row r="14" spans="2:8" ht="15">
      <c r="B14" s="66" t="s">
        <v>130</v>
      </c>
      <c r="C14" s="87">
        <v>8685</v>
      </c>
      <c r="D14" s="209">
        <v>45</v>
      </c>
      <c r="E14" s="87">
        <v>11523</v>
      </c>
      <c r="F14" s="209">
        <v>250</v>
      </c>
      <c r="G14" s="208">
        <v>5</v>
      </c>
      <c r="H14" s="209">
        <v>382</v>
      </c>
    </row>
    <row r="15" spans="2:8" ht="15">
      <c r="B15" s="85" t="s">
        <v>146</v>
      </c>
      <c r="C15" s="210">
        <v>93</v>
      </c>
      <c r="D15" s="211">
        <v>1</v>
      </c>
      <c r="E15" s="258">
        <v>133</v>
      </c>
      <c r="F15" s="211">
        <v>17</v>
      </c>
      <c r="G15" s="210" t="s">
        <v>220</v>
      </c>
      <c r="H15" s="211">
        <v>29</v>
      </c>
    </row>
    <row r="16" spans="2:8" ht="15">
      <c r="B16" s="85" t="s">
        <v>147</v>
      </c>
      <c r="C16" s="210">
        <v>190</v>
      </c>
      <c r="D16" s="211">
        <v>2</v>
      </c>
      <c r="E16" s="258">
        <v>255</v>
      </c>
      <c r="F16" s="211">
        <v>104</v>
      </c>
      <c r="G16" s="210">
        <v>1</v>
      </c>
      <c r="H16" s="211">
        <v>153</v>
      </c>
    </row>
    <row r="17" spans="2:8" ht="15">
      <c r="B17" s="85" t="s">
        <v>148</v>
      </c>
      <c r="C17" s="210">
        <v>137</v>
      </c>
      <c r="D17" s="211">
        <v>1</v>
      </c>
      <c r="E17" s="258">
        <v>159</v>
      </c>
      <c r="F17" s="211">
        <v>31</v>
      </c>
      <c r="G17" s="210" t="s">
        <v>220</v>
      </c>
      <c r="H17" s="211">
        <v>41</v>
      </c>
    </row>
    <row r="18" spans="2:8" ht="15">
      <c r="B18" s="85" t="s">
        <v>149</v>
      </c>
      <c r="C18" s="210">
        <v>330</v>
      </c>
      <c r="D18" s="211" t="s">
        <v>220</v>
      </c>
      <c r="E18" s="258">
        <v>434</v>
      </c>
      <c r="F18" s="211">
        <v>12</v>
      </c>
      <c r="G18" s="210" t="s">
        <v>220</v>
      </c>
      <c r="H18" s="211">
        <v>19</v>
      </c>
    </row>
    <row r="19" spans="2:8" ht="15">
      <c r="B19" s="85" t="s">
        <v>150</v>
      </c>
      <c r="C19" s="210">
        <v>149</v>
      </c>
      <c r="D19" s="211">
        <v>1</v>
      </c>
      <c r="E19" s="258">
        <v>202</v>
      </c>
      <c r="F19" s="211">
        <v>44</v>
      </c>
      <c r="G19" s="210" t="s">
        <v>220</v>
      </c>
      <c r="H19" s="211">
        <v>64</v>
      </c>
    </row>
    <row r="20" spans="2:8" ht="15">
      <c r="B20" s="85" t="s">
        <v>151</v>
      </c>
      <c r="C20" s="210">
        <v>31</v>
      </c>
      <c r="D20" s="211" t="s">
        <v>220</v>
      </c>
      <c r="E20" s="258">
        <v>42</v>
      </c>
      <c r="F20" s="211">
        <v>4</v>
      </c>
      <c r="G20" s="210" t="s">
        <v>220</v>
      </c>
      <c r="H20" s="211">
        <v>9</v>
      </c>
    </row>
    <row r="21" spans="2:8" ht="15">
      <c r="B21" s="85" t="s">
        <v>152</v>
      </c>
      <c r="C21" s="210">
        <v>172</v>
      </c>
      <c r="D21" s="211" t="s">
        <v>220</v>
      </c>
      <c r="E21" s="258">
        <v>242</v>
      </c>
      <c r="F21" s="211">
        <v>67</v>
      </c>
      <c r="G21" s="210" t="s">
        <v>220</v>
      </c>
      <c r="H21" s="211">
        <v>101</v>
      </c>
    </row>
    <row r="22" spans="2:8" ht="15">
      <c r="B22" s="85" t="s">
        <v>153</v>
      </c>
      <c r="C22" s="210">
        <v>92</v>
      </c>
      <c r="D22" s="211">
        <v>1</v>
      </c>
      <c r="E22" s="258">
        <v>110</v>
      </c>
      <c r="F22" s="211">
        <v>62</v>
      </c>
      <c r="G22" s="210" t="s">
        <v>220</v>
      </c>
      <c r="H22" s="211">
        <v>92</v>
      </c>
    </row>
    <row r="23" spans="2:8" ht="15">
      <c r="B23" s="85" t="s">
        <v>154</v>
      </c>
      <c r="C23" s="210">
        <v>102</v>
      </c>
      <c r="D23" s="211" t="s">
        <v>220</v>
      </c>
      <c r="E23" s="258">
        <v>141</v>
      </c>
      <c r="F23" s="211">
        <v>99</v>
      </c>
      <c r="G23" s="210">
        <v>2</v>
      </c>
      <c r="H23" s="211">
        <v>168</v>
      </c>
    </row>
    <row r="24" spans="2:8" ht="15">
      <c r="B24" s="85" t="s">
        <v>155</v>
      </c>
      <c r="C24" s="210">
        <v>222</v>
      </c>
      <c r="D24" s="211" t="s">
        <v>220</v>
      </c>
      <c r="E24" s="258">
        <v>252</v>
      </c>
      <c r="F24" s="211">
        <v>49</v>
      </c>
      <c r="G24" s="210" t="s">
        <v>220</v>
      </c>
      <c r="H24" s="211">
        <v>62</v>
      </c>
    </row>
    <row r="25" spans="2:8" ht="15">
      <c r="B25" s="85" t="s">
        <v>288</v>
      </c>
      <c r="C25" s="210">
        <v>95</v>
      </c>
      <c r="D25" s="211" t="s">
        <v>220</v>
      </c>
      <c r="E25" s="258">
        <v>113</v>
      </c>
      <c r="F25" s="211">
        <v>30</v>
      </c>
      <c r="G25" s="210" t="s">
        <v>220</v>
      </c>
      <c r="H25" s="211">
        <v>42</v>
      </c>
    </row>
    <row r="26" spans="2:8" ht="15">
      <c r="B26" s="66" t="s">
        <v>131</v>
      </c>
      <c r="C26" s="208">
        <v>865</v>
      </c>
      <c r="D26" s="209">
        <v>5</v>
      </c>
      <c r="E26" s="87">
        <v>1113</v>
      </c>
      <c r="F26" s="209">
        <v>54</v>
      </c>
      <c r="G26" s="208" t="s">
        <v>220</v>
      </c>
      <c r="H26" s="209">
        <v>94</v>
      </c>
    </row>
    <row r="27" spans="2:8" ht="15">
      <c r="B27" s="66" t="s">
        <v>132</v>
      </c>
      <c r="C27" s="208">
        <v>704</v>
      </c>
      <c r="D27" s="209">
        <v>10</v>
      </c>
      <c r="E27" s="87">
        <v>970</v>
      </c>
      <c r="F27" s="209">
        <v>60</v>
      </c>
      <c r="G27" s="208">
        <v>1</v>
      </c>
      <c r="H27" s="209">
        <v>91</v>
      </c>
    </row>
    <row r="28" spans="2:8" ht="15">
      <c r="B28" s="66" t="s">
        <v>133</v>
      </c>
      <c r="C28" s="208">
        <v>348</v>
      </c>
      <c r="D28" s="209" t="s">
        <v>220</v>
      </c>
      <c r="E28" s="87">
        <v>477</v>
      </c>
      <c r="F28" s="209">
        <v>74</v>
      </c>
      <c r="G28" s="208" t="s">
        <v>220</v>
      </c>
      <c r="H28" s="209">
        <v>124</v>
      </c>
    </row>
    <row r="29" spans="2:8" ht="15">
      <c r="B29" s="85" t="s">
        <v>156</v>
      </c>
      <c r="C29" s="210">
        <v>193</v>
      </c>
      <c r="D29" s="211">
        <v>2</v>
      </c>
      <c r="E29" s="258">
        <v>258</v>
      </c>
      <c r="F29" s="211">
        <v>13</v>
      </c>
      <c r="G29" s="210" t="s">
        <v>220</v>
      </c>
      <c r="H29" s="211">
        <v>23</v>
      </c>
    </row>
    <row r="30" spans="2:8" ht="15">
      <c r="B30" s="85" t="s">
        <v>157</v>
      </c>
      <c r="C30" s="210">
        <v>128</v>
      </c>
      <c r="D30" s="211">
        <v>1</v>
      </c>
      <c r="E30" s="258">
        <v>176</v>
      </c>
      <c r="F30" s="211">
        <v>21</v>
      </c>
      <c r="G30" s="210" t="s">
        <v>220</v>
      </c>
      <c r="H30" s="211">
        <v>38</v>
      </c>
    </row>
    <row r="31" spans="2:8" ht="15">
      <c r="B31" s="66" t="s">
        <v>134</v>
      </c>
      <c r="C31" s="208">
        <v>415</v>
      </c>
      <c r="D31" s="209">
        <v>1</v>
      </c>
      <c r="E31" s="87">
        <v>555</v>
      </c>
      <c r="F31" s="209">
        <v>31</v>
      </c>
      <c r="G31" s="208" t="s">
        <v>220</v>
      </c>
      <c r="H31" s="209">
        <v>57</v>
      </c>
    </row>
    <row r="32" spans="2:8" ht="15">
      <c r="B32" s="66" t="s">
        <v>135</v>
      </c>
      <c r="C32" s="208">
        <v>191</v>
      </c>
      <c r="D32" s="209" t="s">
        <v>220</v>
      </c>
      <c r="E32" s="87">
        <v>237</v>
      </c>
      <c r="F32" s="209">
        <v>49</v>
      </c>
      <c r="G32" s="208">
        <v>1</v>
      </c>
      <c r="H32" s="209">
        <v>71</v>
      </c>
    </row>
    <row r="33" spans="2:8" ht="15">
      <c r="B33" s="66" t="s">
        <v>136</v>
      </c>
      <c r="C33" s="208">
        <v>195</v>
      </c>
      <c r="D33" s="209">
        <v>1</v>
      </c>
      <c r="E33" s="87">
        <v>246</v>
      </c>
      <c r="F33" s="209">
        <v>47</v>
      </c>
      <c r="G33" s="208" t="s">
        <v>220</v>
      </c>
      <c r="H33" s="209">
        <v>59</v>
      </c>
    </row>
    <row r="34" spans="2:8" ht="15">
      <c r="B34" s="66" t="s">
        <v>137</v>
      </c>
      <c r="C34" s="208">
        <v>113</v>
      </c>
      <c r="D34" s="209" t="s">
        <v>220</v>
      </c>
      <c r="E34" s="87">
        <v>147</v>
      </c>
      <c r="F34" s="209">
        <v>61</v>
      </c>
      <c r="G34" s="208">
        <v>2</v>
      </c>
      <c r="H34" s="209">
        <v>100</v>
      </c>
    </row>
    <row r="35" spans="2:8" ht="15">
      <c r="B35" s="66" t="s">
        <v>138</v>
      </c>
      <c r="C35" s="208">
        <v>588</v>
      </c>
      <c r="D35" s="209">
        <v>1</v>
      </c>
      <c r="E35" s="87">
        <v>800</v>
      </c>
      <c r="F35" s="209">
        <v>95</v>
      </c>
      <c r="G35" s="208">
        <v>3</v>
      </c>
      <c r="H35" s="209">
        <v>126</v>
      </c>
    </row>
    <row r="36" spans="2:8" ht="15">
      <c r="B36" s="85" t="s">
        <v>158</v>
      </c>
      <c r="C36" s="210">
        <v>76</v>
      </c>
      <c r="D36" s="211" t="s">
        <v>220</v>
      </c>
      <c r="E36" s="258">
        <v>120</v>
      </c>
      <c r="F36" s="211">
        <v>8</v>
      </c>
      <c r="G36" s="210" t="s">
        <v>220</v>
      </c>
      <c r="H36" s="211">
        <v>16</v>
      </c>
    </row>
    <row r="37" spans="2:8" ht="15">
      <c r="B37" s="85" t="s">
        <v>159</v>
      </c>
      <c r="C37" s="210">
        <v>100</v>
      </c>
      <c r="D37" s="211" t="s">
        <v>220</v>
      </c>
      <c r="E37" s="258">
        <v>135</v>
      </c>
      <c r="F37" s="211">
        <v>30</v>
      </c>
      <c r="G37" s="210" t="s">
        <v>220</v>
      </c>
      <c r="H37" s="211">
        <v>47</v>
      </c>
    </row>
    <row r="38" spans="2:8" ht="15">
      <c r="B38" s="85" t="s">
        <v>264</v>
      </c>
      <c r="C38" s="210">
        <v>82</v>
      </c>
      <c r="D38" s="211" t="s">
        <v>220</v>
      </c>
      <c r="E38" s="258">
        <v>124</v>
      </c>
      <c r="F38" s="211">
        <v>5</v>
      </c>
      <c r="G38" s="210" t="s">
        <v>220</v>
      </c>
      <c r="H38" s="211">
        <v>6</v>
      </c>
    </row>
    <row r="39" spans="2:8" ht="15">
      <c r="B39" s="85" t="s">
        <v>160</v>
      </c>
      <c r="C39" s="210">
        <v>83</v>
      </c>
      <c r="D39" s="211">
        <v>2</v>
      </c>
      <c r="E39" s="258">
        <v>108</v>
      </c>
      <c r="F39" s="211">
        <v>56</v>
      </c>
      <c r="G39" s="210" t="s">
        <v>220</v>
      </c>
      <c r="H39" s="211">
        <v>98</v>
      </c>
    </row>
    <row r="40" spans="2:8" ht="15">
      <c r="B40" s="85" t="s">
        <v>161</v>
      </c>
      <c r="C40" s="210">
        <v>151</v>
      </c>
      <c r="D40" s="211">
        <v>1</v>
      </c>
      <c r="E40" s="258">
        <v>200</v>
      </c>
      <c r="F40" s="211">
        <v>8</v>
      </c>
      <c r="G40" s="210" t="s">
        <v>220</v>
      </c>
      <c r="H40" s="211">
        <v>13</v>
      </c>
    </row>
    <row r="41" spans="2:8" ht="27">
      <c r="B41" s="86" t="s">
        <v>210</v>
      </c>
      <c r="C41" s="87">
        <v>16215</v>
      </c>
      <c r="D41" s="88">
        <v>87</v>
      </c>
      <c r="E41" s="87">
        <v>21487</v>
      </c>
      <c r="F41" s="88">
        <v>1554</v>
      </c>
      <c r="G41" s="87">
        <v>16</v>
      </c>
      <c r="H41" s="88">
        <v>2382</v>
      </c>
    </row>
    <row r="42" spans="2:8" ht="15">
      <c r="B42" s="93" t="s">
        <v>211</v>
      </c>
      <c r="C42" s="87">
        <v>9664</v>
      </c>
      <c r="D42" s="88">
        <v>147</v>
      </c>
      <c r="E42" s="87">
        <v>12929</v>
      </c>
      <c r="F42" s="88">
        <v>5352</v>
      </c>
      <c r="G42" s="87">
        <v>184</v>
      </c>
      <c r="H42" s="88">
        <v>8637</v>
      </c>
    </row>
    <row r="43" spans="2:8" ht="15">
      <c r="B43" s="32" t="s">
        <v>139</v>
      </c>
      <c r="C43" s="33">
        <v>25879</v>
      </c>
      <c r="D43" s="54">
        <v>234</v>
      </c>
      <c r="E43" s="33">
        <v>34416</v>
      </c>
      <c r="F43" s="33">
        <v>6906</v>
      </c>
      <c r="G43" s="33">
        <v>200</v>
      </c>
      <c r="H43" s="33">
        <v>11019</v>
      </c>
    </row>
  </sheetData>
  <sheetProtection/>
  <mergeCells count="2">
    <mergeCell ref="C5:E5"/>
    <mergeCell ref="F5:H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B3:G28"/>
  <sheetViews>
    <sheetView zoomScalePageLayoutView="0" workbookViewId="0" topLeftCell="A1">
      <selection activeCell="F37" sqref="F37"/>
    </sheetView>
  </sheetViews>
  <sheetFormatPr defaultColWidth="9.140625" defaultRowHeight="15"/>
  <cols>
    <col min="1" max="1" width="13.8515625" style="0" customWidth="1"/>
    <col min="2" max="2" width="26.7109375" style="0" customWidth="1"/>
    <col min="3" max="3" width="17.8515625" style="0" customWidth="1"/>
    <col min="4" max="4" width="21.00390625" style="0" customWidth="1"/>
    <col min="5" max="5" width="16.421875" style="0" customWidth="1"/>
    <col min="6" max="6" width="12.00390625" style="0" bestFit="1" customWidth="1"/>
    <col min="7" max="7" width="22.140625" style="0" customWidth="1"/>
    <col min="8" max="8" width="12.7109375" style="0" bestFit="1" customWidth="1"/>
    <col min="9" max="9" width="16.8515625" style="0" customWidth="1"/>
  </cols>
  <sheetData>
    <row r="3" spans="2:4" ht="15">
      <c r="B3" s="11" t="s">
        <v>290</v>
      </c>
      <c r="C3" s="119"/>
      <c r="D3" s="119"/>
    </row>
    <row r="5" spans="2:4" ht="15">
      <c r="B5" s="351" t="s">
        <v>241</v>
      </c>
      <c r="C5" s="268" t="s">
        <v>242</v>
      </c>
      <c r="D5" s="268"/>
    </row>
    <row r="6" spans="2:7" ht="15">
      <c r="B6" s="351"/>
      <c r="C6" s="176" t="s">
        <v>243</v>
      </c>
      <c r="D6" s="176" t="s">
        <v>244</v>
      </c>
      <c r="G6" s="1"/>
    </row>
    <row r="7" spans="2:7" ht="15">
      <c r="B7" s="152" t="s">
        <v>245</v>
      </c>
      <c r="C7" s="30">
        <v>182.14462357101417</v>
      </c>
      <c r="D7" s="212">
        <v>1064629314</v>
      </c>
      <c r="G7" s="1"/>
    </row>
    <row r="8" spans="2:7" ht="15">
      <c r="B8" s="152" t="s">
        <v>249</v>
      </c>
      <c r="C8" s="30">
        <v>188.34291064151182</v>
      </c>
      <c r="D8" s="212">
        <v>23939514</v>
      </c>
      <c r="G8" s="1"/>
    </row>
    <row r="9" spans="2:7" ht="15">
      <c r="B9" s="152" t="s">
        <v>247</v>
      </c>
      <c r="C9" s="30">
        <v>205.67622848109806</v>
      </c>
      <c r="D9" s="212">
        <v>64014258</v>
      </c>
      <c r="G9" s="1"/>
    </row>
    <row r="10" spans="2:7" ht="15">
      <c r="B10" s="152" t="s">
        <v>246</v>
      </c>
      <c r="C10" s="30">
        <v>209.77989043230227</v>
      </c>
      <c r="D10" s="212">
        <v>412810008</v>
      </c>
      <c r="G10" s="1"/>
    </row>
    <row r="11" spans="2:7" ht="15">
      <c r="B11" s="152" t="s">
        <v>248</v>
      </c>
      <c r="C11" s="30">
        <v>219.37350909129316</v>
      </c>
      <c r="D11" s="212">
        <v>1111225761</v>
      </c>
      <c r="G11" s="1"/>
    </row>
    <row r="12" spans="2:7" ht="15">
      <c r="B12" s="152" t="s">
        <v>250</v>
      </c>
      <c r="C12" s="30">
        <v>240.6869068815507</v>
      </c>
      <c r="D12" s="212">
        <v>137680011</v>
      </c>
      <c r="G12" s="1"/>
    </row>
    <row r="13" spans="2:7" ht="15">
      <c r="B13" s="152" t="s">
        <v>257</v>
      </c>
      <c r="C13" s="30">
        <v>246.83384370107336</v>
      </c>
      <c r="D13" s="212">
        <v>219693105</v>
      </c>
      <c r="G13" s="1"/>
    </row>
    <row r="14" spans="2:7" ht="15">
      <c r="B14" s="152" t="s">
        <v>251</v>
      </c>
      <c r="C14" s="30">
        <v>251.96525686646797</v>
      </c>
      <c r="D14" s="212">
        <v>417162876</v>
      </c>
      <c r="G14" s="1"/>
    </row>
    <row r="15" spans="2:7" ht="15">
      <c r="B15" s="152" t="s">
        <v>254</v>
      </c>
      <c r="C15" s="30">
        <v>257.62969691478276</v>
      </c>
      <c r="D15" s="212">
        <v>341199618</v>
      </c>
      <c r="G15" s="1"/>
    </row>
    <row r="16" spans="2:7" ht="15">
      <c r="B16" s="152" t="s">
        <v>252</v>
      </c>
      <c r="C16" s="30">
        <v>263.28073707037083</v>
      </c>
      <c r="D16" s="212">
        <v>1158010308</v>
      </c>
      <c r="G16" s="1"/>
    </row>
    <row r="17" spans="2:7" ht="15">
      <c r="B17" s="152" t="s">
        <v>255</v>
      </c>
      <c r="C17" s="30">
        <v>274.0349310603545</v>
      </c>
      <c r="D17" s="212">
        <v>334197930</v>
      </c>
      <c r="G17" s="1"/>
    </row>
    <row r="18" spans="2:7" ht="15">
      <c r="B18" s="152" t="s">
        <v>139</v>
      </c>
      <c r="C18" s="30">
        <v>292.7100975832498</v>
      </c>
      <c r="D18" s="212">
        <v>2931127935</v>
      </c>
      <c r="G18" s="1"/>
    </row>
    <row r="19" spans="2:7" ht="15">
      <c r="B19" s="152" t="s">
        <v>253</v>
      </c>
      <c r="C19" s="30">
        <v>292.86580337140623</v>
      </c>
      <c r="D19" s="212">
        <v>1192118160</v>
      </c>
      <c r="G19" s="1"/>
    </row>
    <row r="20" spans="2:7" ht="15">
      <c r="B20" s="152" t="s">
        <v>258</v>
      </c>
      <c r="C20" s="30">
        <v>298.9831713300917</v>
      </c>
      <c r="D20" s="212">
        <v>317217258</v>
      </c>
      <c r="G20" s="1"/>
    </row>
    <row r="21" spans="2:7" ht="15">
      <c r="B21" s="152" t="s">
        <v>256</v>
      </c>
      <c r="C21" s="30">
        <v>301.284455969732</v>
      </c>
      <c r="D21" s="212">
        <v>1479706182</v>
      </c>
      <c r="G21" s="1"/>
    </row>
    <row r="22" spans="2:7" ht="15">
      <c r="B22" s="152" t="s">
        <v>259</v>
      </c>
      <c r="C22" s="30">
        <v>324.62344514056474</v>
      </c>
      <c r="D22" s="212">
        <v>1913102700</v>
      </c>
      <c r="G22" s="1"/>
    </row>
    <row r="23" spans="2:7" ht="15">
      <c r="B23" s="152" t="s">
        <v>260</v>
      </c>
      <c r="C23" s="30">
        <v>337.48727548480485</v>
      </c>
      <c r="D23" s="212">
        <v>520035324</v>
      </c>
      <c r="G23" s="1"/>
    </row>
    <row r="24" spans="2:7" ht="15">
      <c r="B24" s="152" t="s">
        <v>261</v>
      </c>
      <c r="C24" s="30">
        <v>370.7013019126587</v>
      </c>
      <c r="D24" s="212">
        <v>1649062332</v>
      </c>
      <c r="G24" s="1"/>
    </row>
    <row r="25" spans="2:7" ht="15">
      <c r="B25" s="152" t="s">
        <v>263</v>
      </c>
      <c r="C25" s="30">
        <v>392.9648363070566</v>
      </c>
      <c r="D25" s="212">
        <v>616239597</v>
      </c>
      <c r="G25" s="1"/>
    </row>
    <row r="26" spans="2:4" ht="15">
      <c r="B26" s="152" t="s">
        <v>262</v>
      </c>
      <c r="C26" s="30">
        <v>396.8529371890792</v>
      </c>
      <c r="D26" s="212">
        <v>1485586230</v>
      </c>
    </row>
    <row r="27" spans="2:4" ht="15">
      <c r="B27" s="213" t="s">
        <v>291</v>
      </c>
      <c r="C27" s="214">
        <v>286.8130632901922</v>
      </c>
      <c r="D27" s="215">
        <v>17388758421</v>
      </c>
    </row>
    <row r="28" spans="2:7" ht="15">
      <c r="B28" s="338" t="s">
        <v>292</v>
      </c>
      <c r="C28" s="264"/>
      <c r="D28" s="264"/>
      <c r="E28" s="264"/>
      <c r="F28" s="264"/>
      <c r="G28" s="264"/>
    </row>
  </sheetData>
  <sheetProtection/>
  <mergeCells count="3">
    <mergeCell ref="B5:B6"/>
    <mergeCell ref="C5:D5"/>
    <mergeCell ref="B28:G28"/>
  </mergeCells>
  <conditionalFormatting sqref="D7:D26">
    <cfRule type="dataBar" priority="2" dxfId="0">
      <dataBar minLength="0" maxLength="100">
        <cfvo type="min"/>
        <cfvo type="max"/>
        <color rgb="FFFF555A"/>
      </dataBar>
      <extLst>
        <ext xmlns:x14="http://schemas.microsoft.com/office/spreadsheetml/2009/9/main" uri="{B025F937-C7B1-47D3-B67F-A62EFF666E3E}">
          <x14:id>{bea94019-583e-4c67-80fe-79fe6c49aeda}</x14:id>
        </ext>
      </extLst>
    </cfRule>
  </conditionalFormatting>
  <conditionalFormatting sqref="C7:C26">
    <cfRule type="dataBar" priority="1" dxfId="0">
      <dataBar minLength="0" maxLength="100">
        <cfvo type="min"/>
        <cfvo type="max"/>
        <color rgb="FF638EC6"/>
      </dataBar>
      <extLst>
        <ext xmlns:x14="http://schemas.microsoft.com/office/spreadsheetml/2009/9/main" uri="{B025F937-C7B1-47D3-B67F-A62EFF666E3E}">
          <x14:id>{6f6b81a4-3090-44d1-8cfd-6a6fc6434740}</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bea94019-583e-4c67-80fe-79fe6c49aeda}">
            <x14:dataBar minLength="0" maxLength="100" gradient="0">
              <x14:cfvo type="min"/>
              <x14:cfvo type="max"/>
              <x14:negativeFillColor rgb="FFFF0000"/>
              <x14:axisColor rgb="FF000000"/>
            </x14:dataBar>
            <x14:dxf>
              <border/>
            </x14:dxf>
          </x14:cfRule>
          <xm:sqref>D7:D26</xm:sqref>
        </x14:conditionalFormatting>
        <x14:conditionalFormatting xmlns:xm="http://schemas.microsoft.com/office/excel/2006/main">
          <x14:cfRule type="dataBar" id="{6f6b81a4-3090-44d1-8cfd-6a6fc6434740}">
            <x14:dataBar minLength="0" maxLength="100" gradient="0">
              <x14:cfvo type="min"/>
              <x14:cfvo type="max"/>
              <x14:negativeFillColor rgb="FFFF0000"/>
              <x14:axisColor rgb="FF000000"/>
            </x14:dataBar>
            <x14:dxf/>
          </x14:cfRule>
          <xm:sqref>C7:C26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3:I23"/>
  <sheetViews>
    <sheetView zoomScalePageLayoutView="0" workbookViewId="0" topLeftCell="A1">
      <selection activeCell="G28" sqref="G28"/>
    </sheetView>
  </sheetViews>
  <sheetFormatPr defaultColWidth="9.140625" defaultRowHeight="15"/>
  <sheetData>
    <row r="3" spans="2:9" ht="15">
      <c r="B3" s="261" t="s">
        <v>236</v>
      </c>
      <c r="C3" s="262"/>
      <c r="D3" s="262"/>
      <c r="E3" s="262"/>
      <c r="F3" s="262"/>
      <c r="G3" s="262"/>
      <c r="H3" s="262"/>
      <c r="I3" s="241"/>
    </row>
    <row r="4" spans="2:9" ht="15">
      <c r="B4" s="263" t="s">
        <v>268</v>
      </c>
      <c r="C4" s="264"/>
      <c r="D4" s="264"/>
      <c r="E4" s="264"/>
      <c r="F4" s="264"/>
      <c r="G4" s="231"/>
      <c r="H4" s="231"/>
      <c r="I4" s="232"/>
    </row>
    <row r="5" spans="2:9" ht="15">
      <c r="B5" s="265" t="s">
        <v>0</v>
      </c>
      <c r="C5" s="268">
        <v>2016</v>
      </c>
      <c r="D5" s="268"/>
      <c r="E5" s="269">
        <v>2010</v>
      </c>
      <c r="F5" s="269"/>
      <c r="G5" s="232"/>
      <c r="H5" s="232"/>
      <c r="I5" s="232"/>
    </row>
    <row r="6" spans="2:9" ht="15">
      <c r="B6" s="266"/>
      <c r="C6" s="268"/>
      <c r="D6" s="268"/>
      <c r="E6" s="269"/>
      <c r="F6" s="269"/>
      <c r="G6" s="232"/>
      <c r="H6" s="232"/>
      <c r="I6" s="232"/>
    </row>
    <row r="7" spans="2:9" ht="27">
      <c r="B7" s="267"/>
      <c r="C7" s="233" t="s">
        <v>226</v>
      </c>
      <c r="D7" s="233" t="s">
        <v>6</v>
      </c>
      <c r="E7" s="233" t="s">
        <v>226</v>
      </c>
      <c r="F7" s="233" t="s">
        <v>6</v>
      </c>
      <c r="G7" s="232"/>
      <c r="H7" s="232"/>
      <c r="I7" s="232"/>
    </row>
    <row r="8" spans="2:9" ht="15">
      <c r="B8" s="234" t="s">
        <v>127</v>
      </c>
      <c r="C8" s="235">
        <v>1.25</v>
      </c>
      <c r="D8" s="236">
        <v>0.9</v>
      </c>
      <c r="E8" s="237">
        <v>1.578586135895676</v>
      </c>
      <c r="F8" s="238">
        <v>1.1271747120803726</v>
      </c>
      <c r="G8" s="232"/>
      <c r="H8" s="242"/>
      <c r="I8" s="242"/>
    </row>
    <row r="9" spans="2:9" ht="15">
      <c r="B9" s="234" t="s">
        <v>128</v>
      </c>
      <c r="C9" s="235">
        <v>0.96</v>
      </c>
      <c r="D9" s="236">
        <v>0.68</v>
      </c>
      <c r="E9" s="237">
        <v>1.3553329404832055</v>
      </c>
      <c r="F9" s="238">
        <v>0.9611366485582951</v>
      </c>
      <c r="G9" s="232"/>
      <c r="H9" s="242"/>
      <c r="I9" s="242"/>
    </row>
    <row r="10" spans="2:9" ht="15">
      <c r="B10" s="234" t="s">
        <v>129</v>
      </c>
      <c r="C10" s="235">
        <v>1.18</v>
      </c>
      <c r="D10" s="236">
        <v>0.75</v>
      </c>
      <c r="E10" s="237">
        <v>3.9170506912442393</v>
      </c>
      <c r="F10" s="238">
        <v>2.599388379204893</v>
      </c>
      <c r="G10" s="232"/>
      <c r="H10" s="242"/>
      <c r="I10" s="242"/>
    </row>
    <row r="11" spans="2:9" ht="15">
      <c r="B11" s="234" t="s">
        <v>130</v>
      </c>
      <c r="C11" s="235">
        <v>0.79</v>
      </c>
      <c r="D11" s="236">
        <v>0.58</v>
      </c>
      <c r="E11" s="237">
        <v>0.7719259827000985</v>
      </c>
      <c r="F11" s="238">
        <v>0.5650396729983169</v>
      </c>
      <c r="G11" s="232"/>
      <c r="H11" s="242"/>
      <c r="I11" s="242"/>
    </row>
    <row r="12" spans="2:9" ht="15">
      <c r="B12" s="234" t="s">
        <v>131</v>
      </c>
      <c r="C12" s="235">
        <v>2.01</v>
      </c>
      <c r="D12" s="236">
        <v>1.42</v>
      </c>
      <c r="E12" s="237">
        <v>2.003129890453834</v>
      </c>
      <c r="F12" s="238">
        <v>1.433370660694289</v>
      </c>
      <c r="G12" s="232"/>
      <c r="H12" s="242"/>
      <c r="I12" s="242"/>
    </row>
    <row r="13" spans="2:9" ht="15">
      <c r="B13" s="234" t="s">
        <v>132</v>
      </c>
      <c r="C13" s="235">
        <v>2.34</v>
      </c>
      <c r="D13" s="236">
        <v>1.61</v>
      </c>
      <c r="E13" s="237">
        <v>2.225237449118046</v>
      </c>
      <c r="F13" s="238">
        <v>1.519925857275255</v>
      </c>
      <c r="G13" s="232"/>
      <c r="H13" s="242"/>
      <c r="I13" s="242"/>
    </row>
    <row r="14" spans="2:9" ht="15">
      <c r="B14" s="234" t="s">
        <v>133</v>
      </c>
      <c r="C14" s="235">
        <v>1.87</v>
      </c>
      <c r="D14" s="236">
        <v>1.24</v>
      </c>
      <c r="E14" s="237">
        <v>2.8761061946902653</v>
      </c>
      <c r="F14" s="238">
        <v>1.9482952416635442</v>
      </c>
      <c r="G14" s="232"/>
      <c r="H14" s="242"/>
      <c r="I14" s="242"/>
    </row>
    <row r="15" spans="2:9" ht="15">
      <c r="B15" s="234" t="s">
        <v>134</v>
      </c>
      <c r="C15" s="235">
        <v>1.17</v>
      </c>
      <c r="D15" s="236">
        <v>0.82</v>
      </c>
      <c r="E15" s="237">
        <v>3.507340946166395</v>
      </c>
      <c r="F15" s="238">
        <v>2.4985473561882623</v>
      </c>
      <c r="G15" s="232"/>
      <c r="H15" s="242"/>
      <c r="I15" s="242"/>
    </row>
    <row r="16" spans="2:9" ht="15">
      <c r="B16" s="234" t="s">
        <v>135</v>
      </c>
      <c r="C16" s="235">
        <v>3.73</v>
      </c>
      <c r="D16" s="236">
        <v>2.54</v>
      </c>
      <c r="E16" s="237">
        <v>3.211009174311927</v>
      </c>
      <c r="F16" s="238">
        <v>2.307692307692308</v>
      </c>
      <c r="G16" s="232"/>
      <c r="H16" s="242"/>
      <c r="I16" s="242"/>
    </row>
    <row r="17" spans="2:9" ht="15">
      <c r="B17" s="234" t="s">
        <v>136</v>
      </c>
      <c r="C17" s="235">
        <v>1.82</v>
      </c>
      <c r="D17" s="236">
        <v>1.31</v>
      </c>
      <c r="E17" s="237">
        <v>1.574074074074074</v>
      </c>
      <c r="F17" s="238">
        <v>1.1946591707659873</v>
      </c>
      <c r="G17" s="232"/>
      <c r="H17" s="242"/>
      <c r="I17" s="242"/>
    </row>
    <row r="18" spans="2:9" ht="15">
      <c r="B18" s="234" t="s">
        <v>137</v>
      </c>
      <c r="C18" s="235">
        <v>3.4</v>
      </c>
      <c r="D18" s="236">
        <v>2.18</v>
      </c>
      <c r="E18" s="237">
        <v>2.166064981949458</v>
      </c>
      <c r="F18" s="238">
        <v>1.3651877133105803</v>
      </c>
      <c r="G18" s="232"/>
      <c r="H18" s="242"/>
      <c r="I18" s="242"/>
    </row>
    <row r="19" spans="2:9" ht="15">
      <c r="B19" s="234" t="s">
        <v>138</v>
      </c>
      <c r="C19" s="235">
        <v>0.83</v>
      </c>
      <c r="D19" s="236">
        <v>0.61</v>
      </c>
      <c r="E19" s="237">
        <v>0.8240887480190174</v>
      </c>
      <c r="F19" s="238">
        <v>0.6637732958897115</v>
      </c>
      <c r="G19" s="232"/>
      <c r="H19" s="242"/>
      <c r="I19" s="242"/>
    </row>
    <row r="20" spans="2:9" ht="15">
      <c r="B20" s="239" t="s">
        <v>139</v>
      </c>
      <c r="C20" s="240">
        <v>1.32</v>
      </c>
      <c r="D20" s="240">
        <v>0.9</v>
      </c>
      <c r="E20" s="240">
        <v>1.4368546869436956</v>
      </c>
      <c r="F20" s="240">
        <v>1.0391569034963493</v>
      </c>
      <c r="G20" s="232"/>
      <c r="H20" s="242"/>
      <c r="I20" s="242"/>
    </row>
    <row r="21" spans="2:9" ht="15">
      <c r="B21" s="239" t="s">
        <v>5</v>
      </c>
      <c r="C21" s="240">
        <v>1.87</v>
      </c>
      <c r="D21" s="240">
        <v>1.3</v>
      </c>
      <c r="E21" s="240">
        <v>1.87</v>
      </c>
      <c r="F21" s="240">
        <v>1.3</v>
      </c>
      <c r="G21" s="232"/>
      <c r="H21" s="242"/>
      <c r="I21" s="242"/>
    </row>
    <row r="22" spans="2:9" ht="15">
      <c r="B22" s="272" t="s">
        <v>227</v>
      </c>
      <c r="C22" s="273"/>
      <c r="D22" s="273"/>
      <c r="E22" s="273"/>
      <c r="F22" s="273"/>
      <c r="G22" s="273"/>
      <c r="H22" s="273"/>
      <c r="I22" s="273"/>
    </row>
    <row r="23" spans="2:9" ht="24.75" customHeight="1">
      <c r="B23" s="272" t="s">
        <v>218</v>
      </c>
      <c r="C23" s="273"/>
      <c r="D23" s="273"/>
      <c r="E23" s="273"/>
      <c r="F23" s="273"/>
      <c r="G23" s="273"/>
      <c r="H23" s="273"/>
      <c r="I23" s="273"/>
    </row>
  </sheetData>
  <sheetProtection/>
  <mergeCells count="7">
    <mergeCell ref="B23:I23"/>
    <mergeCell ref="B3:H3"/>
    <mergeCell ref="B4:F4"/>
    <mergeCell ref="B5:B7"/>
    <mergeCell ref="C5:D6"/>
    <mergeCell ref="E5:F6"/>
    <mergeCell ref="B22:I22"/>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B3:P21"/>
  <sheetViews>
    <sheetView zoomScalePageLayoutView="0" workbookViewId="0" topLeftCell="A1">
      <selection activeCell="Q26" sqref="Q26"/>
    </sheetView>
  </sheetViews>
  <sheetFormatPr defaultColWidth="9.140625" defaultRowHeight="15"/>
  <sheetData>
    <row r="3" ht="15">
      <c r="B3" s="18" t="s">
        <v>305</v>
      </c>
    </row>
    <row r="4" spans="2:6" ht="15">
      <c r="B4" s="313" t="s">
        <v>274</v>
      </c>
      <c r="C4" s="314"/>
      <c r="D4" s="314"/>
      <c r="E4" s="314"/>
      <c r="F4" s="314"/>
    </row>
    <row r="5" spans="2:14" ht="15">
      <c r="B5" s="265" t="s">
        <v>0</v>
      </c>
      <c r="C5" s="352" t="s">
        <v>297</v>
      </c>
      <c r="D5" s="353"/>
      <c r="E5" s="353"/>
      <c r="F5" s="353"/>
      <c r="G5" s="353"/>
      <c r="H5" s="353"/>
      <c r="I5" s="353"/>
      <c r="J5" s="353"/>
      <c r="K5" s="353"/>
      <c r="L5" s="353"/>
      <c r="M5" s="353"/>
      <c r="N5" s="353"/>
    </row>
    <row r="6" spans="2:16" ht="15">
      <c r="B6" s="266"/>
      <c r="C6" s="271" t="s">
        <v>229</v>
      </c>
      <c r="D6" s="354"/>
      <c r="E6" s="354"/>
      <c r="F6" s="354"/>
      <c r="G6" s="354"/>
      <c r="H6" s="355" t="s">
        <v>298</v>
      </c>
      <c r="I6" s="354"/>
      <c r="J6" s="354"/>
      <c r="K6" s="354"/>
      <c r="L6" s="271" t="s">
        <v>299</v>
      </c>
      <c r="M6" s="354"/>
      <c r="N6" s="354"/>
      <c r="O6" s="354"/>
      <c r="P6" s="121"/>
    </row>
    <row r="7" spans="2:16" ht="27">
      <c r="B7" s="267"/>
      <c r="C7" s="134" t="s">
        <v>300</v>
      </c>
      <c r="D7" s="134" t="s">
        <v>301</v>
      </c>
      <c r="E7" s="134" t="s">
        <v>302</v>
      </c>
      <c r="F7" s="134" t="s">
        <v>303</v>
      </c>
      <c r="G7" s="143" t="s">
        <v>9</v>
      </c>
      <c r="H7" s="134" t="s">
        <v>300</v>
      </c>
      <c r="I7" s="134" t="s">
        <v>301</v>
      </c>
      <c r="J7" s="134" t="s">
        <v>302</v>
      </c>
      <c r="K7" s="143" t="s">
        <v>9</v>
      </c>
      <c r="L7" s="134" t="s">
        <v>300</v>
      </c>
      <c r="M7" s="134" t="s">
        <v>301</v>
      </c>
      <c r="N7" s="134" t="s">
        <v>302</v>
      </c>
      <c r="O7" s="134" t="s">
        <v>303</v>
      </c>
      <c r="P7" s="143" t="s">
        <v>9</v>
      </c>
    </row>
    <row r="8" spans="2:16" ht="15">
      <c r="B8" s="120" t="s">
        <v>127</v>
      </c>
      <c r="C8" s="29">
        <v>160</v>
      </c>
      <c r="D8" s="165">
        <v>380</v>
      </c>
      <c r="E8" s="29">
        <v>1615</v>
      </c>
      <c r="F8" s="165">
        <v>3</v>
      </c>
      <c r="G8" s="74">
        <v>2158</v>
      </c>
      <c r="H8" s="165">
        <v>142</v>
      </c>
      <c r="I8" s="29" t="s">
        <v>220</v>
      </c>
      <c r="J8" s="165" t="s">
        <v>220</v>
      </c>
      <c r="K8" s="74">
        <v>142</v>
      </c>
      <c r="L8" s="165">
        <v>182</v>
      </c>
      <c r="M8" s="29">
        <v>140</v>
      </c>
      <c r="N8" s="165">
        <v>88</v>
      </c>
      <c r="O8" s="29">
        <v>5</v>
      </c>
      <c r="P8" s="166">
        <v>415</v>
      </c>
    </row>
    <row r="9" spans="2:16" ht="15">
      <c r="B9" s="120" t="s">
        <v>128</v>
      </c>
      <c r="C9" s="29">
        <v>69</v>
      </c>
      <c r="D9" s="165">
        <v>312</v>
      </c>
      <c r="E9" s="29">
        <v>849</v>
      </c>
      <c r="F9" s="165" t="s">
        <v>220</v>
      </c>
      <c r="G9" s="74">
        <v>1230</v>
      </c>
      <c r="H9" s="165">
        <v>65</v>
      </c>
      <c r="I9" s="29" t="s">
        <v>220</v>
      </c>
      <c r="J9" s="165" t="s">
        <v>220</v>
      </c>
      <c r="K9" s="74">
        <v>65</v>
      </c>
      <c r="L9" s="165">
        <v>24</v>
      </c>
      <c r="M9" s="29">
        <v>179</v>
      </c>
      <c r="N9" s="165">
        <v>58</v>
      </c>
      <c r="O9" s="29" t="s">
        <v>220</v>
      </c>
      <c r="P9" s="166">
        <v>261</v>
      </c>
    </row>
    <row r="10" spans="2:16" ht="15">
      <c r="B10" s="120" t="s">
        <v>129</v>
      </c>
      <c r="C10" s="29">
        <v>68</v>
      </c>
      <c r="D10" s="165">
        <v>117</v>
      </c>
      <c r="E10" s="29">
        <v>62</v>
      </c>
      <c r="F10" s="165">
        <v>1</v>
      </c>
      <c r="G10" s="74">
        <v>248</v>
      </c>
      <c r="H10" s="165" t="s">
        <v>220</v>
      </c>
      <c r="I10" s="29" t="s">
        <v>220</v>
      </c>
      <c r="J10" s="165" t="s">
        <v>220</v>
      </c>
      <c r="K10" s="74" t="s">
        <v>220</v>
      </c>
      <c r="L10" s="165">
        <v>66</v>
      </c>
      <c r="M10" s="29">
        <v>104</v>
      </c>
      <c r="N10" s="165">
        <v>5</v>
      </c>
      <c r="O10" s="29" t="s">
        <v>220</v>
      </c>
      <c r="P10" s="166">
        <v>175</v>
      </c>
    </row>
    <row r="11" spans="2:16" ht="15">
      <c r="B11" s="120" t="s">
        <v>130</v>
      </c>
      <c r="C11" s="29">
        <v>30</v>
      </c>
      <c r="D11" s="165">
        <v>556</v>
      </c>
      <c r="E11" s="29">
        <v>11866</v>
      </c>
      <c r="F11" s="165">
        <v>1</v>
      </c>
      <c r="G11" s="74">
        <v>12453</v>
      </c>
      <c r="H11" s="165">
        <v>856</v>
      </c>
      <c r="I11" s="29">
        <v>1</v>
      </c>
      <c r="J11" s="165">
        <v>3</v>
      </c>
      <c r="K11" s="74">
        <v>860</v>
      </c>
      <c r="L11" s="165">
        <v>99</v>
      </c>
      <c r="M11" s="29">
        <v>281</v>
      </c>
      <c r="N11" s="165">
        <v>467</v>
      </c>
      <c r="O11" s="29" t="s">
        <v>220</v>
      </c>
      <c r="P11" s="166">
        <v>847</v>
      </c>
    </row>
    <row r="12" spans="2:16" ht="15">
      <c r="B12" s="120" t="s">
        <v>131</v>
      </c>
      <c r="C12" s="29">
        <v>82</v>
      </c>
      <c r="D12" s="165">
        <v>542</v>
      </c>
      <c r="E12" s="29">
        <v>1648</v>
      </c>
      <c r="F12" s="165" t="s">
        <v>220</v>
      </c>
      <c r="G12" s="74">
        <v>2272</v>
      </c>
      <c r="H12" s="165">
        <v>98</v>
      </c>
      <c r="I12" s="29" t="s">
        <v>220</v>
      </c>
      <c r="J12" s="165" t="s">
        <v>220</v>
      </c>
      <c r="K12" s="74">
        <v>98</v>
      </c>
      <c r="L12" s="165">
        <v>78</v>
      </c>
      <c r="M12" s="29">
        <v>375</v>
      </c>
      <c r="N12" s="165">
        <v>166</v>
      </c>
      <c r="O12" s="29" t="s">
        <v>220</v>
      </c>
      <c r="P12" s="166">
        <v>619</v>
      </c>
    </row>
    <row r="13" spans="2:16" ht="15">
      <c r="B13" s="120" t="s">
        <v>132</v>
      </c>
      <c r="C13" s="29">
        <v>581</v>
      </c>
      <c r="D13" s="165">
        <v>263</v>
      </c>
      <c r="E13" s="29">
        <v>1328</v>
      </c>
      <c r="F13" s="165" t="s">
        <v>220</v>
      </c>
      <c r="G13" s="74">
        <v>2172</v>
      </c>
      <c r="H13" s="165">
        <v>209</v>
      </c>
      <c r="I13" s="29" t="s">
        <v>220</v>
      </c>
      <c r="J13" s="165">
        <v>1</v>
      </c>
      <c r="K13" s="74">
        <v>210</v>
      </c>
      <c r="L13" s="165">
        <v>442</v>
      </c>
      <c r="M13" s="29">
        <v>163</v>
      </c>
      <c r="N13" s="165">
        <v>135</v>
      </c>
      <c r="O13" s="29" t="s">
        <v>220</v>
      </c>
      <c r="P13" s="166">
        <v>740</v>
      </c>
    </row>
    <row r="14" spans="2:16" ht="15">
      <c r="B14" s="120" t="s">
        <v>133</v>
      </c>
      <c r="C14" s="29">
        <v>166</v>
      </c>
      <c r="D14" s="165">
        <v>129</v>
      </c>
      <c r="E14" s="29">
        <v>714</v>
      </c>
      <c r="F14" s="165">
        <v>1</v>
      </c>
      <c r="G14" s="74">
        <v>1010</v>
      </c>
      <c r="H14" s="165">
        <v>121</v>
      </c>
      <c r="I14" s="29" t="s">
        <v>220</v>
      </c>
      <c r="J14" s="165" t="s">
        <v>220</v>
      </c>
      <c r="K14" s="74">
        <v>121</v>
      </c>
      <c r="L14" s="165">
        <v>242</v>
      </c>
      <c r="M14" s="29">
        <v>119</v>
      </c>
      <c r="N14" s="165">
        <v>61</v>
      </c>
      <c r="O14" s="29" t="s">
        <v>220</v>
      </c>
      <c r="P14" s="166">
        <v>422</v>
      </c>
    </row>
    <row r="15" spans="2:16" ht="15">
      <c r="B15" s="120" t="s">
        <v>134</v>
      </c>
      <c r="C15" s="29">
        <v>158</v>
      </c>
      <c r="D15" s="165">
        <v>135</v>
      </c>
      <c r="E15" s="29">
        <v>461</v>
      </c>
      <c r="F15" s="165" t="s">
        <v>220</v>
      </c>
      <c r="G15" s="74">
        <v>754</v>
      </c>
      <c r="H15" s="165">
        <v>20</v>
      </c>
      <c r="I15" s="29" t="s">
        <v>220</v>
      </c>
      <c r="J15" s="165" t="s">
        <v>220</v>
      </c>
      <c r="K15" s="74">
        <v>20</v>
      </c>
      <c r="L15" s="165">
        <v>178</v>
      </c>
      <c r="M15" s="29">
        <v>144</v>
      </c>
      <c r="N15" s="165">
        <v>15</v>
      </c>
      <c r="O15" s="29" t="s">
        <v>220</v>
      </c>
      <c r="P15" s="166">
        <v>337</v>
      </c>
    </row>
    <row r="16" spans="2:16" ht="15">
      <c r="B16" s="167" t="s">
        <v>135</v>
      </c>
      <c r="C16" s="29">
        <v>93</v>
      </c>
      <c r="D16" s="52">
        <v>116</v>
      </c>
      <c r="E16" s="29">
        <v>357</v>
      </c>
      <c r="F16" s="52" t="s">
        <v>220</v>
      </c>
      <c r="G16" s="74">
        <v>566</v>
      </c>
      <c r="H16" s="52">
        <v>52</v>
      </c>
      <c r="I16" s="29" t="s">
        <v>220</v>
      </c>
      <c r="J16" s="52" t="s">
        <v>220</v>
      </c>
      <c r="K16" s="74">
        <v>52</v>
      </c>
      <c r="L16" s="52">
        <v>133</v>
      </c>
      <c r="M16" s="29">
        <v>101</v>
      </c>
      <c r="N16" s="52">
        <v>113</v>
      </c>
      <c r="O16" s="29" t="s">
        <v>220</v>
      </c>
      <c r="P16" s="168">
        <v>347</v>
      </c>
    </row>
    <row r="17" spans="2:16" ht="15">
      <c r="B17" s="167" t="s">
        <v>136</v>
      </c>
      <c r="C17" s="29">
        <v>133</v>
      </c>
      <c r="D17" s="52">
        <v>99</v>
      </c>
      <c r="E17" s="29">
        <v>419</v>
      </c>
      <c r="F17" s="52">
        <v>1</v>
      </c>
      <c r="G17" s="74">
        <v>652</v>
      </c>
      <c r="H17" s="52" t="s">
        <v>220</v>
      </c>
      <c r="I17" s="29" t="s">
        <v>220</v>
      </c>
      <c r="J17" s="52" t="s">
        <v>220</v>
      </c>
      <c r="K17" s="74" t="s">
        <v>220</v>
      </c>
      <c r="L17" s="52">
        <v>228</v>
      </c>
      <c r="M17" s="29">
        <v>47</v>
      </c>
      <c r="N17" s="52">
        <v>8</v>
      </c>
      <c r="O17" s="29" t="s">
        <v>220</v>
      </c>
      <c r="P17" s="168">
        <v>283</v>
      </c>
    </row>
    <row r="18" spans="2:16" ht="15">
      <c r="B18" s="167" t="s">
        <v>137</v>
      </c>
      <c r="C18" s="29">
        <v>8</v>
      </c>
      <c r="D18" s="52">
        <v>59</v>
      </c>
      <c r="E18" s="29">
        <v>164</v>
      </c>
      <c r="F18" s="52" t="s">
        <v>220</v>
      </c>
      <c r="G18" s="74">
        <v>231</v>
      </c>
      <c r="H18" s="52">
        <v>64</v>
      </c>
      <c r="I18" s="29" t="s">
        <v>220</v>
      </c>
      <c r="J18" s="52" t="s">
        <v>220</v>
      </c>
      <c r="K18" s="74">
        <v>64</v>
      </c>
      <c r="L18" s="52">
        <v>22</v>
      </c>
      <c r="M18" s="29">
        <v>105</v>
      </c>
      <c r="N18" s="52">
        <v>78</v>
      </c>
      <c r="O18" s="29" t="s">
        <v>220</v>
      </c>
      <c r="P18" s="168">
        <v>205</v>
      </c>
    </row>
    <row r="19" spans="2:16" ht="15">
      <c r="B19" s="167" t="s">
        <v>138</v>
      </c>
      <c r="C19" s="29">
        <v>9</v>
      </c>
      <c r="D19" s="52">
        <v>278</v>
      </c>
      <c r="E19" s="29">
        <v>1846</v>
      </c>
      <c r="F19" s="52" t="s">
        <v>220</v>
      </c>
      <c r="G19" s="74">
        <v>2133</v>
      </c>
      <c r="H19" s="52">
        <v>112</v>
      </c>
      <c r="I19" s="29" t="s">
        <v>220</v>
      </c>
      <c r="J19" s="52" t="s">
        <v>220</v>
      </c>
      <c r="K19" s="74">
        <v>112</v>
      </c>
      <c r="L19" s="52">
        <v>276</v>
      </c>
      <c r="M19" s="29">
        <v>91</v>
      </c>
      <c r="N19" s="52">
        <v>144</v>
      </c>
      <c r="O19" s="29" t="s">
        <v>220</v>
      </c>
      <c r="P19" s="168">
        <v>511</v>
      </c>
    </row>
    <row r="20" spans="2:16" ht="15">
      <c r="B20" s="32" t="s">
        <v>139</v>
      </c>
      <c r="C20" s="33">
        <v>1557</v>
      </c>
      <c r="D20" s="33">
        <v>2986</v>
      </c>
      <c r="E20" s="33">
        <v>21329</v>
      </c>
      <c r="F20" s="33">
        <v>7</v>
      </c>
      <c r="G20" s="33">
        <v>25879</v>
      </c>
      <c r="H20" s="33">
        <v>1739</v>
      </c>
      <c r="I20" s="33">
        <v>1</v>
      </c>
      <c r="J20" s="33">
        <v>4</v>
      </c>
      <c r="K20" s="33">
        <v>1744</v>
      </c>
      <c r="L20" s="33">
        <v>1970</v>
      </c>
      <c r="M20" s="33">
        <v>1849</v>
      </c>
      <c r="N20" s="33">
        <v>1338</v>
      </c>
      <c r="O20" s="33">
        <v>5</v>
      </c>
      <c r="P20" s="33">
        <v>5162</v>
      </c>
    </row>
    <row r="21" ht="15">
      <c r="B21" s="169" t="s">
        <v>304</v>
      </c>
    </row>
  </sheetData>
  <sheetProtection/>
  <mergeCells count="6">
    <mergeCell ref="B4:F4"/>
    <mergeCell ref="B5:B7"/>
    <mergeCell ref="C5:N5"/>
    <mergeCell ref="C6:G6"/>
    <mergeCell ref="H6:K6"/>
    <mergeCell ref="L6:O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B3:G19"/>
  <sheetViews>
    <sheetView zoomScalePageLayoutView="0" workbookViewId="0" topLeftCell="A1">
      <selection activeCell="L33" sqref="L33"/>
    </sheetView>
  </sheetViews>
  <sheetFormatPr defaultColWidth="9.140625" defaultRowHeight="15"/>
  <sheetData>
    <row r="3" spans="2:6" ht="15">
      <c r="B3" s="18" t="s">
        <v>309</v>
      </c>
      <c r="C3" s="19"/>
      <c r="D3" s="19"/>
      <c r="E3" s="19"/>
      <c r="F3" s="20"/>
    </row>
    <row r="4" spans="2:6" ht="15">
      <c r="B4" s="313" t="s">
        <v>289</v>
      </c>
      <c r="C4" s="314"/>
      <c r="D4" s="314"/>
      <c r="E4" s="314"/>
      <c r="F4" s="314"/>
    </row>
    <row r="5" spans="2:7" ht="15">
      <c r="B5" s="315" t="s">
        <v>306</v>
      </c>
      <c r="C5" s="356" t="s">
        <v>307</v>
      </c>
      <c r="D5" s="356" t="s">
        <v>301</v>
      </c>
      <c r="E5" s="356" t="s">
        <v>302</v>
      </c>
      <c r="F5" s="356" t="s">
        <v>303</v>
      </c>
      <c r="G5" s="356" t="s">
        <v>9</v>
      </c>
    </row>
    <row r="6" spans="2:7" ht="15">
      <c r="B6" s="316"/>
      <c r="C6" s="357"/>
      <c r="D6" s="357" t="s">
        <v>3</v>
      </c>
      <c r="E6" s="357" t="s">
        <v>4</v>
      </c>
      <c r="F6" s="357" t="s">
        <v>4</v>
      </c>
      <c r="G6" s="357" t="s">
        <v>2</v>
      </c>
    </row>
    <row r="7" spans="2:7" ht="15">
      <c r="B7" s="55" t="s">
        <v>60</v>
      </c>
      <c r="C7" s="56">
        <v>420</v>
      </c>
      <c r="D7" s="57">
        <v>305</v>
      </c>
      <c r="E7" s="56">
        <v>1621</v>
      </c>
      <c r="F7" s="57">
        <v>4</v>
      </c>
      <c r="G7" s="170">
        <v>2350</v>
      </c>
    </row>
    <row r="8" spans="2:7" ht="15">
      <c r="B8" s="55" t="s">
        <v>61</v>
      </c>
      <c r="C8" s="56">
        <v>417</v>
      </c>
      <c r="D8" s="57">
        <v>352</v>
      </c>
      <c r="E8" s="56">
        <v>1741</v>
      </c>
      <c r="F8" s="57">
        <v>2</v>
      </c>
      <c r="G8" s="170">
        <v>2512</v>
      </c>
    </row>
    <row r="9" spans="2:7" ht="15">
      <c r="B9" s="55" t="s">
        <v>62</v>
      </c>
      <c r="C9" s="56">
        <v>383</v>
      </c>
      <c r="D9" s="57">
        <v>366</v>
      </c>
      <c r="E9" s="56">
        <v>1835</v>
      </c>
      <c r="F9" s="57">
        <v>3</v>
      </c>
      <c r="G9" s="170">
        <v>2587</v>
      </c>
    </row>
    <row r="10" spans="2:7" ht="15">
      <c r="B10" s="55" t="s">
        <v>63</v>
      </c>
      <c r="C10" s="56">
        <v>419</v>
      </c>
      <c r="D10" s="57">
        <v>435</v>
      </c>
      <c r="E10" s="56">
        <v>2069</v>
      </c>
      <c r="F10" s="57">
        <v>1</v>
      </c>
      <c r="G10" s="170">
        <v>2924</v>
      </c>
    </row>
    <row r="11" spans="2:7" ht="15">
      <c r="B11" s="55" t="s">
        <v>64</v>
      </c>
      <c r="C11" s="56">
        <v>496</v>
      </c>
      <c r="D11" s="57">
        <v>460</v>
      </c>
      <c r="E11" s="56">
        <v>2177</v>
      </c>
      <c r="F11" s="57">
        <v>2</v>
      </c>
      <c r="G11" s="170">
        <v>3135</v>
      </c>
    </row>
    <row r="12" spans="2:7" ht="15">
      <c r="B12" s="55" t="s">
        <v>65</v>
      </c>
      <c r="C12" s="56">
        <v>437</v>
      </c>
      <c r="D12" s="57">
        <v>404</v>
      </c>
      <c r="E12" s="56">
        <v>2017</v>
      </c>
      <c r="F12" s="110" t="s">
        <v>220</v>
      </c>
      <c r="G12" s="170">
        <v>2858</v>
      </c>
    </row>
    <row r="13" spans="2:7" ht="15">
      <c r="B13" s="55" t="s">
        <v>66</v>
      </c>
      <c r="C13" s="56">
        <v>512</v>
      </c>
      <c r="D13" s="57">
        <v>511</v>
      </c>
      <c r="E13" s="56">
        <v>1995</v>
      </c>
      <c r="F13" s="110" t="s">
        <v>220</v>
      </c>
      <c r="G13" s="170">
        <v>3018</v>
      </c>
    </row>
    <row r="14" spans="2:7" ht="15">
      <c r="B14" s="55" t="s">
        <v>67</v>
      </c>
      <c r="C14" s="56">
        <v>369</v>
      </c>
      <c r="D14" s="57">
        <v>377</v>
      </c>
      <c r="E14" s="56">
        <v>1285</v>
      </c>
      <c r="F14" s="110" t="s">
        <v>220</v>
      </c>
      <c r="G14" s="170">
        <v>2031</v>
      </c>
    </row>
    <row r="15" spans="2:7" ht="15">
      <c r="B15" s="55" t="s">
        <v>68</v>
      </c>
      <c r="C15" s="56">
        <v>423</v>
      </c>
      <c r="D15" s="57">
        <v>445</v>
      </c>
      <c r="E15" s="56">
        <v>2095</v>
      </c>
      <c r="F15" s="110" t="s">
        <v>220</v>
      </c>
      <c r="G15" s="170">
        <v>2963</v>
      </c>
    </row>
    <row r="16" spans="2:7" ht="15">
      <c r="B16" s="55" t="s">
        <v>69</v>
      </c>
      <c r="C16" s="56">
        <v>493</v>
      </c>
      <c r="D16" s="57">
        <v>461</v>
      </c>
      <c r="E16" s="56">
        <v>2183</v>
      </c>
      <c r="F16" s="110" t="s">
        <v>220</v>
      </c>
      <c r="G16" s="170">
        <v>3137</v>
      </c>
    </row>
    <row r="17" spans="2:7" ht="15">
      <c r="B17" s="55" t="s">
        <v>70</v>
      </c>
      <c r="C17" s="56">
        <v>468</v>
      </c>
      <c r="D17" s="57">
        <v>378</v>
      </c>
      <c r="E17" s="56">
        <v>2013</v>
      </c>
      <c r="F17" s="110" t="s">
        <v>220</v>
      </c>
      <c r="G17" s="170">
        <v>2859</v>
      </c>
    </row>
    <row r="18" spans="2:7" ht="15">
      <c r="B18" s="55" t="s">
        <v>71</v>
      </c>
      <c r="C18" s="56">
        <v>429</v>
      </c>
      <c r="D18" s="57">
        <v>342</v>
      </c>
      <c r="E18" s="56">
        <v>1640</v>
      </c>
      <c r="F18" s="110" t="s">
        <v>220</v>
      </c>
      <c r="G18" s="170">
        <v>2411</v>
      </c>
    </row>
    <row r="19" spans="2:7" ht="15">
      <c r="B19" s="32" t="s">
        <v>308</v>
      </c>
      <c r="C19" s="54">
        <v>5266</v>
      </c>
      <c r="D19" s="54">
        <v>4836</v>
      </c>
      <c r="E19" s="54">
        <v>22671</v>
      </c>
      <c r="F19" s="54">
        <v>12</v>
      </c>
      <c r="G19" s="54">
        <v>32785</v>
      </c>
    </row>
  </sheetData>
  <sheetProtection/>
  <mergeCells count="7">
    <mergeCell ref="G5:G6"/>
    <mergeCell ref="B4:F4"/>
    <mergeCell ref="B5:B6"/>
    <mergeCell ref="C5:C6"/>
    <mergeCell ref="D5:D6"/>
    <mergeCell ref="E5:E6"/>
    <mergeCell ref="F5:F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B3:G13"/>
  <sheetViews>
    <sheetView zoomScalePageLayoutView="0" workbookViewId="0" topLeftCell="A1">
      <selection activeCell="L23" sqref="L23"/>
    </sheetView>
  </sheetViews>
  <sheetFormatPr defaultColWidth="9.140625" defaultRowHeight="15"/>
  <sheetData>
    <row r="3" spans="2:6" ht="15">
      <c r="B3" s="11" t="s">
        <v>310</v>
      </c>
      <c r="C3" s="119"/>
      <c r="D3" s="119"/>
      <c r="E3" s="119"/>
      <c r="F3" s="119"/>
    </row>
    <row r="4" spans="2:6" ht="15">
      <c r="B4" s="171" t="s">
        <v>289</v>
      </c>
      <c r="C4" s="172"/>
      <c r="D4" s="172"/>
      <c r="E4" s="172"/>
      <c r="F4" s="76"/>
    </row>
    <row r="5" spans="2:7" ht="54">
      <c r="B5" s="173" t="s">
        <v>72</v>
      </c>
      <c r="C5" s="123" t="s">
        <v>307</v>
      </c>
      <c r="D5" s="123" t="s">
        <v>301</v>
      </c>
      <c r="E5" s="123" t="s">
        <v>302</v>
      </c>
      <c r="F5" s="123" t="s">
        <v>303</v>
      </c>
      <c r="G5" s="143" t="s">
        <v>9</v>
      </c>
    </row>
    <row r="6" spans="2:7" ht="15">
      <c r="B6" s="174" t="s">
        <v>73</v>
      </c>
      <c r="C6" s="175">
        <v>719</v>
      </c>
      <c r="D6" s="29">
        <v>668</v>
      </c>
      <c r="E6" s="52">
        <v>3402</v>
      </c>
      <c r="F6" s="29" t="s">
        <v>220</v>
      </c>
      <c r="G6" s="168">
        <v>4789</v>
      </c>
    </row>
    <row r="7" spans="2:7" ht="15">
      <c r="B7" s="174" t="s">
        <v>74</v>
      </c>
      <c r="C7" s="175">
        <v>737</v>
      </c>
      <c r="D7" s="29">
        <v>612</v>
      </c>
      <c r="E7" s="52">
        <v>3794</v>
      </c>
      <c r="F7" s="29">
        <v>3</v>
      </c>
      <c r="G7" s="168">
        <v>5146</v>
      </c>
    </row>
    <row r="8" spans="2:7" ht="15">
      <c r="B8" s="174" t="s">
        <v>75</v>
      </c>
      <c r="C8" s="175">
        <v>648</v>
      </c>
      <c r="D8" s="29">
        <v>594</v>
      </c>
      <c r="E8" s="52">
        <v>3680</v>
      </c>
      <c r="F8" s="29">
        <v>3</v>
      </c>
      <c r="G8" s="168">
        <v>4925</v>
      </c>
    </row>
    <row r="9" spans="2:7" ht="15">
      <c r="B9" s="174" t="s">
        <v>76</v>
      </c>
      <c r="C9" s="175">
        <v>702</v>
      </c>
      <c r="D9" s="29">
        <v>625</v>
      </c>
      <c r="E9" s="52">
        <v>3568</v>
      </c>
      <c r="F9" s="29">
        <v>2</v>
      </c>
      <c r="G9" s="168">
        <v>4897</v>
      </c>
    </row>
    <row r="10" spans="2:7" ht="15">
      <c r="B10" s="174" t="s">
        <v>77</v>
      </c>
      <c r="C10" s="175">
        <v>804</v>
      </c>
      <c r="D10" s="29">
        <v>671</v>
      </c>
      <c r="E10" s="52">
        <v>3812</v>
      </c>
      <c r="F10" s="29">
        <v>3</v>
      </c>
      <c r="G10" s="168">
        <v>5290</v>
      </c>
    </row>
    <row r="11" spans="2:7" ht="15">
      <c r="B11" s="174" t="s">
        <v>78</v>
      </c>
      <c r="C11" s="175">
        <v>822</v>
      </c>
      <c r="D11" s="29">
        <v>785</v>
      </c>
      <c r="E11" s="52">
        <v>2843</v>
      </c>
      <c r="F11" s="29">
        <v>1</v>
      </c>
      <c r="G11" s="168">
        <v>4451</v>
      </c>
    </row>
    <row r="12" spans="2:7" ht="15">
      <c r="B12" s="174" t="s">
        <v>79</v>
      </c>
      <c r="C12" s="175">
        <v>834</v>
      </c>
      <c r="D12" s="29">
        <v>881</v>
      </c>
      <c r="E12" s="52">
        <v>1572</v>
      </c>
      <c r="F12" s="29" t="s">
        <v>220</v>
      </c>
      <c r="G12" s="168">
        <v>3287</v>
      </c>
    </row>
    <row r="13" spans="2:7" ht="15">
      <c r="B13" s="32" t="s">
        <v>9</v>
      </c>
      <c r="C13" s="33">
        <v>5266</v>
      </c>
      <c r="D13" s="33">
        <v>4836</v>
      </c>
      <c r="E13" s="33">
        <v>22671</v>
      </c>
      <c r="F13" s="33">
        <v>12</v>
      </c>
      <c r="G13" s="33">
        <v>32785</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B3:H32"/>
  <sheetViews>
    <sheetView zoomScalePageLayoutView="0" workbookViewId="0" topLeftCell="A1">
      <selection activeCell="J32" sqref="J32"/>
    </sheetView>
  </sheetViews>
  <sheetFormatPr defaultColWidth="9.140625" defaultRowHeight="15"/>
  <sheetData>
    <row r="3" spans="2:6" ht="15">
      <c r="B3" s="18" t="s">
        <v>311</v>
      </c>
      <c r="C3" s="19"/>
      <c r="D3" s="19"/>
      <c r="E3" s="19"/>
      <c r="F3" s="20"/>
    </row>
    <row r="4" spans="2:6" ht="15">
      <c r="B4" s="102" t="s">
        <v>289</v>
      </c>
      <c r="C4" s="126"/>
      <c r="D4" s="126"/>
      <c r="E4" s="126"/>
      <c r="F4" s="126"/>
    </row>
    <row r="5" spans="2:7" ht="15">
      <c r="B5" s="275" t="s">
        <v>80</v>
      </c>
      <c r="C5" s="274" t="s">
        <v>307</v>
      </c>
      <c r="D5" s="274" t="s">
        <v>301</v>
      </c>
      <c r="E5" s="274" t="s">
        <v>302</v>
      </c>
      <c r="F5" s="274" t="s">
        <v>303</v>
      </c>
      <c r="G5" s="358" t="s">
        <v>9</v>
      </c>
    </row>
    <row r="6" spans="2:7" ht="15">
      <c r="B6" s="275"/>
      <c r="C6" s="274"/>
      <c r="D6" s="274"/>
      <c r="E6" s="274"/>
      <c r="F6" s="274"/>
      <c r="G6" s="358"/>
    </row>
    <row r="7" spans="2:7" ht="15">
      <c r="B7" s="152">
        <v>1</v>
      </c>
      <c r="C7" s="153">
        <v>123</v>
      </c>
      <c r="D7" s="177">
        <v>201</v>
      </c>
      <c r="E7" s="133">
        <v>294</v>
      </c>
      <c r="F7" s="177" t="s">
        <v>220</v>
      </c>
      <c r="G7" s="132">
        <v>618</v>
      </c>
    </row>
    <row r="8" spans="2:7" ht="15">
      <c r="B8" s="152">
        <v>2</v>
      </c>
      <c r="C8" s="153">
        <v>108</v>
      </c>
      <c r="D8" s="177">
        <v>118</v>
      </c>
      <c r="E8" s="133">
        <v>176</v>
      </c>
      <c r="F8" s="177" t="s">
        <v>220</v>
      </c>
      <c r="G8" s="132">
        <v>402</v>
      </c>
    </row>
    <row r="9" spans="2:7" ht="15">
      <c r="B9" s="152">
        <v>3</v>
      </c>
      <c r="C9" s="153">
        <v>79</v>
      </c>
      <c r="D9" s="177">
        <v>89</v>
      </c>
      <c r="E9" s="133">
        <v>141</v>
      </c>
      <c r="F9" s="177" t="s">
        <v>220</v>
      </c>
      <c r="G9" s="132">
        <v>309</v>
      </c>
    </row>
    <row r="10" spans="2:7" ht="15">
      <c r="B10" s="152">
        <v>4</v>
      </c>
      <c r="C10" s="153">
        <v>73</v>
      </c>
      <c r="D10" s="177">
        <v>74</v>
      </c>
      <c r="E10" s="133">
        <v>123</v>
      </c>
      <c r="F10" s="177" t="s">
        <v>220</v>
      </c>
      <c r="G10" s="132">
        <v>270</v>
      </c>
    </row>
    <row r="11" spans="2:7" ht="15">
      <c r="B11" s="152">
        <v>5</v>
      </c>
      <c r="C11" s="153">
        <v>76</v>
      </c>
      <c r="D11" s="177">
        <v>65</v>
      </c>
      <c r="E11" s="133">
        <v>110</v>
      </c>
      <c r="F11" s="177" t="s">
        <v>220</v>
      </c>
      <c r="G11" s="132">
        <v>251</v>
      </c>
    </row>
    <row r="12" spans="2:7" ht="15">
      <c r="B12" s="152">
        <v>6</v>
      </c>
      <c r="C12" s="153">
        <v>127</v>
      </c>
      <c r="D12" s="177">
        <v>115</v>
      </c>
      <c r="E12" s="133">
        <v>137</v>
      </c>
      <c r="F12" s="177" t="s">
        <v>220</v>
      </c>
      <c r="G12" s="132">
        <v>379</v>
      </c>
    </row>
    <row r="13" spans="2:7" ht="15">
      <c r="B13" s="152">
        <v>7</v>
      </c>
      <c r="C13" s="153">
        <v>174</v>
      </c>
      <c r="D13" s="177">
        <v>156</v>
      </c>
      <c r="E13" s="133">
        <v>241</v>
      </c>
      <c r="F13" s="177" t="s">
        <v>220</v>
      </c>
      <c r="G13" s="132">
        <v>571</v>
      </c>
    </row>
    <row r="14" spans="2:7" ht="15">
      <c r="B14" s="152">
        <v>8</v>
      </c>
      <c r="C14" s="153">
        <v>283</v>
      </c>
      <c r="D14" s="177">
        <v>176</v>
      </c>
      <c r="E14" s="133">
        <v>1217</v>
      </c>
      <c r="F14" s="177" t="s">
        <v>220</v>
      </c>
      <c r="G14" s="132">
        <v>1676</v>
      </c>
    </row>
    <row r="15" spans="2:7" ht="15">
      <c r="B15" s="152">
        <v>9</v>
      </c>
      <c r="C15" s="153">
        <v>267</v>
      </c>
      <c r="D15" s="177">
        <v>138</v>
      </c>
      <c r="E15" s="133">
        <v>1756</v>
      </c>
      <c r="F15" s="177">
        <v>5</v>
      </c>
      <c r="G15" s="132">
        <v>2166</v>
      </c>
    </row>
    <row r="16" spans="2:7" ht="15">
      <c r="B16" s="152">
        <v>10</v>
      </c>
      <c r="C16" s="153">
        <v>239</v>
      </c>
      <c r="D16" s="177">
        <v>155</v>
      </c>
      <c r="E16" s="133">
        <v>1576</v>
      </c>
      <c r="F16" s="177">
        <v>4</v>
      </c>
      <c r="G16" s="132">
        <v>1974</v>
      </c>
    </row>
    <row r="17" spans="2:7" ht="15">
      <c r="B17" s="152">
        <v>11</v>
      </c>
      <c r="C17" s="153">
        <v>241</v>
      </c>
      <c r="D17" s="177">
        <v>181</v>
      </c>
      <c r="E17" s="133">
        <v>1496</v>
      </c>
      <c r="F17" s="177" t="s">
        <v>220</v>
      </c>
      <c r="G17" s="132">
        <v>1918</v>
      </c>
    </row>
    <row r="18" spans="2:7" ht="15">
      <c r="B18" s="152">
        <v>12</v>
      </c>
      <c r="C18" s="153">
        <v>233</v>
      </c>
      <c r="D18" s="177">
        <v>176</v>
      </c>
      <c r="E18" s="133">
        <v>1496</v>
      </c>
      <c r="F18" s="177">
        <v>1</v>
      </c>
      <c r="G18" s="132">
        <v>1906</v>
      </c>
    </row>
    <row r="19" spans="2:7" ht="15">
      <c r="B19" s="152">
        <v>13</v>
      </c>
      <c r="C19" s="153">
        <v>308</v>
      </c>
      <c r="D19" s="177">
        <v>190</v>
      </c>
      <c r="E19" s="133">
        <v>1518</v>
      </c>
      <c r="F19" s="177" t="s">
        <v>220</v>
      </c>
      <c r="G19" s="132">
        <v>2016</v>
      </c>
    </row>
    <row r="20" spans="2:7" ht="15">
      <c r="B20" s="152">
        <v>14</v>
      </c>
      <c r="C20" s="153">
        <v>321</v>
      </c>
      <c r="D20" s="177">
        <v>209</v>
      </c>
      <c r="E20" s="133">
        <v>1463</v>
      </c>
      <c r="F20" s="177">
        <v>2</v>
      </c>
      <c r="G20" s="132">
        <v>1995</v>
      </c>
    </row>
    <row r="21" spans="2:7" ht="15">
      <c r="B21" s="152">
        <v>15</v>
      </c>
      <c r="C21" s="153">
        <v>328</v>
      </c>
      <c r="D21" s="177">
        <v>232</v>
      </c>
      <c r="E21" s="133">
        <v>1488</v>
      </c>
      <c r="F21" s="177" t="s">
        <v>220</v>
      </c>
      <c r="G21" s="132">
        <v>2048</v>
      </c>
    </row>
    <row r="22" spans="2:7" ht="15">
      <c r="B22" s="152">
        <v>16</v>
      </c>
      <c r="C22" s="153">
        <v>300</v>
      </c>
      <c r="D22" s="177">
        <v>242</v>
      </c>
      <c r="E22" s="133">
        <v>1511</v>
      </c>
      <c r="F22" s="177" t="s">
        <v>220</v>
      </c>
      <c r="G22" s="132">
        <v>2053</v>
      </c>
    </row>
    <row r="23" spans="2:7" ht="15">
      <c r="B23" s="152">
        <v>17</v>
      </c>
      <c r="C23" s="153">
        <v>312</v>
      </c>
      <c r="D23" s="177">
        <v>253</v>
      </c>
      <c r="E23" s="133">
        <v>1541</v>
      </c>
      <c r="F23" s="177" t="s">
        <v>220</v>
      </c>
      <c r="G23" s="132">
        <v>2106</v>
      </c>
    </row>
    <row r="24" spans="2:7" ht="15">
      <c r="B24" s="152">
        <v>18</v>
      </c>
      <c r="C24" s="153">
        <v>418</v>
      </c>
      <c r="D24" s="177">
        <v>344</v>
      </c>
      <c r="E24" s="133">
        <v>2058</v>
      </c>
      <c r="F24" s="177" t="s">
        <v>220</v>
      </c>
      <c r="G24" s="132">
        <v>2820</v>
      </c>
    </row>
    <row r="25" spans="2:7" ht="15">
      <c r="B25" s="152">
        <v>19</v>
      </c>
      <c r="C25" s="153">
        <v>376</v>
      </c>
      <c r="D25" s="177">
        <v>440</v>
      </c>
      <c r="E25" s="133">
        <v>1735</v>
      </c>
      <c r="F25" s="177" t="s">
        <v>220</v>
      </c>
      <c r="G25" s="132">
        <v>2551</v>
      </c>
    </row>
    <row r="26" spans="2:7" ht="15">
      <c r="B26" s="152">
        <v>20</v>
      </c>
      <c r="C26" s="153">
        <v>298</v>
      </c>
      <c r="D26" s="177">
        <v>399</v>
      </c>
      <c r="E26" s="133">
        <v>931</v>
      </c>
      <c r="F26" s="177" t="s">
        <v>220</v>
      </c>
      <c r="G26" s="132">
        <v>1628</v>
      </c>
    </row>
    <row r="27" spans="2:7" ht="15">
      <c r="B27" s="152">
        <v>21</v>
      </c>
      <c r="C27" s="153">
        <v>190</v>
      </c>
      <c r="D27" s="177">
        <v>275</v>
      </c>
      <c r="E27" s="133">
        <v>601</v>
      </c>
      <c r="F27" s="177" t="s">
        <v>220</v>
      </c>
      <c r="G27" s="132">
        <v>1066</v>
      </c>
    </row>
    <row r="28" spans="2:7" ht="15">
      <c r="B28" s="152">
        <v>22</v>
      </c>
      <c r="C28" s="153">
        <v>145</v>
      </c>
      <c r="D28" s="177">
        <v>235</v>
      </c>
      <c r="E28" s="133">
        <v>395</v>
      </c>
      <c r="F28" s="177" t="s">
        <v>220</v>
      </c>
      <c r="G28" s="132">
        <v>775</v>
      </c>
    </row>
    <row r="29" spans="2:7" ht="15">
      <c r="B29" s="152">
        <v>23</v>
      </c>
      <c r="C29" s="153">
        <v>133</v>
      </c>
      <c r="D29" s="177">
        <v>179</v>
      </c>
      <c r="E29" s="133">
        <v>339</v>
      </c>
      <c r="F29" s="177" t="s">
        <v>220</v>
      </c>
      <c r="G29" s="132">
        <v>651</v>
      </c>
    </row>
    <row r="30" spans="2:7" ht="15">
      <c r="B30" s="152">
        <v>24</v>
      </c>
      <c r="C30" s="153">
        <v>114</v>
      </c>
      <c r="D30" s="177">
        <v>194</v>
      </c>
      <c r="E30" s="133">
        <v>327</v>
      </c>
      <c r="F30" s="177" t="s">
        <v>220</v>
      </c>
      <c r="G30" s="132">
        <v>635</v>
      </c>
    </row>
    <row r="31" spans="2:7" ht="15">
      <c r="B31" s="28" t="s">
        <v>141</v>
      </c>
      <c r="C31" s="153" t="s">
        <v>220</v>
      </c>
      <c r="D31" s="177" t="s">
        <v>220</v>
      </c>
      <c r="E31" s="133">
        <v>1</v>
      </c>
      <c r="F31" s="177" t="s">
        <v>220</v>
      </c>
      <c r="G31" s="132">
        <v>1</v>
      </c>
    </row>
    <row r="32" spans="2:8" ht="15">
      <c r="B32" s="32" t="s">
        <v>9</v>
      </c>
      <c r="C32" s="33">
        <v>5266</v>
      </c>
      <c r="D32" s="33">
        <v>4836</v>
      </c>
      <c r="E32" s="33">
        <v>22671</v>
      </c>
      <c r="F32" s="33">
        <v>12</v>
      </c>
      <c r="G32" s="33">
        <v>32785</v>
      </c>
      <c r="H32" s="178"/>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B2:K28"/>
  <sheetViews>
    <sheetView zoomScalePageLayoutView="0" workbookViewId="0" topLeftCell="A1">
      <selection activeCell="L13" sqref="L13"/>
    </sheetView>
  </sheetViews>
  <sheetFormatPr defaultColWidth="9.140625" defaultRowHeight="15"/>
  <cols>
    <col min="8" max="8" width="11.28125" style="0" customWidth="1"/>
  </cols>
  <sheetData>
    <row r="1" ht="25.5" customHeight="1"/>
    <row r="2" spans="2:11" s="7" customFormat="1" ht="16.5" customHeight="1">
      <c r="B2" s="11" t="s">
        <v>237</v>
      </c>
      <c r="C2" s="11"/>
      <c r="D2" s="11"/>
      <c r="E2" s="11"/>
      <c r="F2" s="11"/>
      <c r="G2" s="24"/>
      <c r="H2" s="24"/>
      <c r="I2" s="24"/>
      <c r="J2" s="24"/>
      <c r="K2" s="24"/>
    </row>
    <row r="3" spans="2:6" s="7" customFormat="1" ht="15">
      <c r="B3" s="263" t="s">
        <v>312</v>
      </c>
      <c r="C3" s="264"/>
      <c r="D3" s="264"/>
      <c r="E3" s="264"/>
      <c r="F3" s="264"/>
    </row>
    <row r="4" spans="2:9" s="7" customFormat="1" ht="14.25" customHeight="1">
      <c r="B4" s="275" t="s">
        <v>219</v>
      </c>
      <c r="C4" s="276" t="s">
        <v>2</v>
      </c>
      <c r="D4" s="276" t="s">
        <v>3</v>
      </c>
      <c r="E4" s="276" t="s">
        <v>4</v>
      </c>
      <c r="F4" s="274" t="s">
        <v>213</v>
      </c>
      <c r="G4" s="274" t="s">
        <v>214</v>
      </c>
      <c r="H4" s="274" t="s">
        <v>167</v>
      </c>
      <c r="I4" s="274" t="s">
        <v>168</v>
      </c>
    </row>
    <row r="5" spans="2:9" s="7" customFormat="1" ht="14.25" customHeight="1">
      <c r="B5" s="275"/>
      <c r="C5" s="276"/>
      <c r="D5" s="276"/>
      <c r="E5" s="276"/>
      <c r="F5" s="274"/>
      <c r="G5" s="274"/>
      <c r="H5" s="274"/>
      <c r="I5" s="274"/>
    </row>
    <row r="6" spans="2:9" s="7" customFormat="1" ht="14.25" customHeight="1">
      <c r="B6" s="275"/>
      <c r="C6" s="276"/>
      <c r="D6" s="276"/>
      <c r="E6" s="276"/>
      <c r="F6" s="274"/>
      <c r="G6" s="274"/>
      <c r="H6" s="274"/>
      <c r="I6" s="274"/>
    </row>
    <row r="7" spans="2:9" s="7" customFormat="1" ht="14.25" customHeight="1">
      <c r="B7" s="275"/>
      <c r="C7" s="276"/>
      <c r="D7" s="276"/>
      <c r="E7" s="276"/>
      <c r="F7" s="274"/>
      <c r="G7" s="274"/>
      <c r="H7" s="274"/>
      <c r="I7" s="274"/>
    </row>
    <row r="8" spans="2:9" s="7" customFormat="1" ht="14.25" customHeight="1">
      <c r="B8" s="275"/>
      <c r="C8" s="276"/>
      <c r="D8" s="276"/>
      <c r="E8" s="276"/>
      <c r="F8" s="274"/>
      <c r="G8" s="274"/>
      <c r="H8" s="274"/>
      <c r="I8" s="274"/>
    </row>
    <row r="9" spans="2:9" s="7" customFormat="1" ht="14.25" customHeight="1">
      <c r="B9" s="37">
        <v>2001</v>
      </c>
      <c r="C9" s="38">
        <v>54071</v>
      </c>
      <c r="D9" s="39">
        <v>1073</v>
      </c>
      <c r="E9" s="38">
        <v>75851</v>
      </c>
      <c r="F9" s="40">
        <v>11.8977</v>
      </c>
      <c r="G9" s="41">
        <v>1.98443</v>
      </c>
      <c r="H9" s="42" t="s">
        <v>220</v>
      </c>
      <c r="I9" s="43" t="s">
        <v>220</v>
      </c>
    </row>
    <row r="10" spans="2:9" s="7" customFormat="1" ht="14.25" customHeight="1">
      <c r="B10" s="37">
        <v>2002</v>
      </c>
      <c r="C10" s="38">
        <v>54024</v>
      </c>
      <c r="D10" s="39">
        <v>1041</v>
      </c>
      <c r="E10" s="38">
        <v>75993</v>
      </c>
      <c r="F10" s="40">
        <v>11.4985</v>
      </c>
      <c r="G10" s="41">
        <v>1.92692</v>
      </c>
      <c r="H10" s="44">
        <v>-2.9823</v>
      </c>
      <c r="I10" s="45">
        <v>-2.9823</v>
      </c>
    </row>
    <row r="11" spans="2:9" s="7" customFormat="1" ht="14.25" customHeight="1">
      <c r="B11" s="37">
        <v>2003</v>
      </c>
      <c r="C11" s="38">
        <v>51101</v>
      </c>
      <c r="D11" s="39">
        <v>977</v>
      </c>
      <c r="E11" s="38">
        <v>70274</v>
      </c>
      <c r="F11" s="40">
        <v>10.7181</v>
      </c>
      <c r="G11" s="41">
        <v>1.9119</v>
      </c>
      <c r="H11" s="44">
        <v>-6.1479</v>
      </c>
      <c r="I11" s="45">
        <v>-8.9469</v>
      </c>
    </row>
    <row r="12" spans="2:9" s="7" customFormat="1" ht="14.25" customHeight="1">
      <c r="B12" s="37">
        <v>2004</v>
      </c>
      <c r="C12" s="38">
        <v>48627</v>
      </c>
      <c r="D12" s="39">
        <v>863</v>
      </c>
      <c r="E12" s="38">
        <v>65768</v>
      </c>
      <c r="F12" s="40">
        <v>9.3632</v>
      </c>
      <c r="G12" s="41">
        <v>1.77473</v>
      </c>
      <c r="H12" s="44">
        <v>-11.6684</v>
      </c>
      <c r="I12" s="45">
        <v>-19.5713</v>
      </c>
    </row>
    <row r="13" spans="2:9" s="7" customFormat="1" ht="14.25" customHeight="1">
      <c r="B13" s="37">
        <v>2005</v>
      </c>
      <c r="C13" s="38">
        <v>46654</v>
      </c>
      <c r="D13" s="39">
        <v>821</v>
      </c>
      <c r="E13" s="38">
        <v>59636</v>
      </c>
      <c r="F13" s="40">
        <v>8.8195</v>
      </c>
      <c r="G13" s="41">
        <v>1.75976</v>
      </c>
      <c r="H13" s="44">
        <v>-4.8667</v>
      </c>
      <c r="I13" s="45">
        <v>-23.4856</v>
      </c>
    </row>
    <row r="14" spans="2:9" s="7" customFormat="1" ht="14.25" customHeight="1">
      <c r="B14" s="37">
        <v>2006</v>
      </c>
      <c r="C14" s="38">
        <v>46173</v>
      </c>
      <c r="D14" s="39">
        <v>877</v>
      </c>
      <c r="E14" s="38">
        <v>58484</v>
      </c>
      <c r="F14" s="40">
        <v>9.3621</v>
      </c>
      <c r="G14" s="41">
        <v>1.89938</v>
      </c>
      <c r="H14" s="44">
        <v>6.821</v>
      </c>
      <c r="I14" s="45">
        <v>-18.2665</v>
      </c>
    </row>
    <row r="15" spans="2:9" s="7" customFormat="1" ht="14.25" customHeight="1">
      <c r="B15" s="37">
        <v>2007</v>
      </c>
      <c r="C15" s="38">
        <v>44688</v>
      </c>
      <c r="D15" s="39">
        <v>774</v>
      </c>
      <c r="E15" s="38">
        <v>60546</v>
      </c>
      <c r="F15" s="40">
        <v>8.2062</v>
      </c>
      <c r="G15" s="41">
        <v>1.73201</v>
      </c>
      <c r="H15" s="44">
        <v>-11.7446</v>
      </c>
      <c r="I15" s="45">
        <v>-27.8658</v>
      </c>
    </row>
    <row r="16" spans="2:9" s="7" customFormat="1" ht="14.25" customHeight="1">
      <c r="B16" s="37">
        <v>2008</v>
      </c>
      <c r="C16" s="38">
        <v>41827</v>
      </c>
      <c r="D16" s="39">
        <v>680</v>
      </c>
      <c r="E16" s="38">
        <v>56953</v>
      </c>
      <c r="F16" s="40">
        <v>7.1521</v>
      </c>
      <c r="G16" s="41">
        <v>1.62574</v>
      </c>
      <c r="H16" s="44">
        <v>-12.1447</v>
      </c>
      <c r="I16" s="45">
        <v>-36.6263</v>
      </c>
    </row>
    <row r="17" spans="2:9" s="7" customFormat="1" ht="14.25" customHeight="1">
      <c r="B17" s="37">
        <v>2009</v>
      </c>
      <c r="C17" s="38">
        <v>40100</v>
      </c>
      <c r="D17" s="39">
        <v>603</v>
      </c>
      <c r="E17" s="38">
        <v>54597</v>
      </c>
      <c r="F17" s="40">
        <v>6.2988</v>
      </c>
      <c r="G17" s="41">
        <v>1.50374</v>
      </c>
      <c r="H17" s="44">
        <v>-11.3235</v>
      </c>
      <c r="I17" s="45">
        <v>-43.8024</v>
      </c>
    </row>
    <row r="18" spans="2:9" s="7" customFormat="1" ht="14.25" customHeight="1">
      <c r="B18" s="37">
        <v>2010</v>
      </c>
      <c r="C18" s="38">
        <v>39322</v>
      </c>
      <c r="D18" s="39">
        <v>565</v>
      </c>
      <c r="E18" s="38">
        <v>53806</v>
      </c>
      <c r="F18" s="40">
        <v>5.8656</v>
      </c>
      <c r="G18" s="41">
        <v>1.43685</v>
      </c>
      <c r="H18" s="44">
        <v>-6.3018</v>
      </c>
      <c r="I18" s="45">
        <v>-47.3439</v>
      </c>
    </row>
    <row r="19" spans="2:9" s="7" customFormat="1" ht="14.25" customHeight="1">
      <c r="B19" s="37">
        <v>2011</v>
      </c>
      <c r="C19" s="38">
        <v>37130</v>
      </c>
      <c r="D19" s="39">
        <v>532</v>
      </c>
      <c r="E19" s="38">
        <v>50838</v>
      </c>
      <c r="F19" s="40">
        <v>5.4945</v>
      </c>
      <c r="G19" s="41">
        <v>1.4328</v>
      </c>
      <c r="H19" s="44">
        <v>-5.8407</v>
      </c>
      <c r="I19" s="45">
        <v>-50.4194</v>
      </c>
    </row>
    <row r="20" spans="2:9" s="7" customFormat="1" ht="14.25" customHeight="1">
      <c r="B20" s="37">
        <v>2012</v>
      </c>
      <c r="C20" s="38">
        <v>35612</v>
      </c>
      <c r="D20" s="39">
        <v>549</v>
      </c>
      <c r="E20" s="38">
        <v>49080</v>
      </c>
      <c r="F20" s="40">
        <v>5.6321</v>
      </c>
      <c r="G20" s="41">
        <v>1.54162</v>
      </c>
      <c r="H20" s="44">
        <v>3.1955</v>
      </c>
      <c r="I20" s="45">
        <v>-48.835</v>
      </c>
    </row>
    <row r="21" spans="2:9" s="7" customFormat="1" ht="14.25" customHeight="1">
      <c r="B21" s="37">
        <v>2013</v>
      </c>
      <c r="C21" s="38">
        <v>33997</v>
      </c>
      <c r="D21" s="39">
        <v>438</v>
      </c>
      <c r="E21" s="38">
        <v>46962</v>
      </c>
      <c r="F21" s="40">
        <v>4.4314</v>
      </c>
      <c r="G21" s="41">
        <v>1.28835</v>
      </c>
      <c r="H21" s="44">
        <v>-20.2186</v>
      </c>
      <c r="I21" s="45">
        <v>-59.1799</v>
      </c>
    </row>
    <row r="22" spans="2:9" s="7" customFormat="1" ht="14.25" customHeight="1">
      <c r="B22" s="37">
        <v>2014</v>
      </c>
      <c r="C22" s="38">
        <v>33176</v>
      </c>
      <c r="D22" s="39">
        <v>448</v>
      </c>
      <c r="E22" s="38">
        <v>45755</v>
      </c>
      <c r="F22" s="40">
        <v>4.4854</v>
      </c>
      <c r="G22" s="41">
        <v>1.35037</v>
      </c>
      <c r="H22" s="44">
        <v>2.2831</v>
      </c>
      <c r="I22" s="45">
        <v>-58.2479</v>
      </c>
    </row>
    <row r="23" spans="2:9" s="7" customFormat="1" ht="14.25" customHeight="1">
      <c r="B23" s="37">
        <v>2015</v>
      </c>
      <c r="C23" s="38">
        <v>32774</v>
      </c>
      <c r="D23" s="39">
        <v>478</v>
      </c>
      <c r="E23" s="38">
        <v>45203</v>
      </c>
      <c r="F23" s="40">
        <v>4.7774</v>
      </c>
      <c r="G23" s="41">
        <v>1.45847</v>
      </c>
      <c r="H23" s="44">
        <v>6.6964</v>
      </c>
      <c r="I23" s="45">
        <v>-55.452</v>
      </c>
    </row>
    <row r="24" spans="2:9" s="7" customFormat="1" ht="14.25" customHeight="1">
      <c r="B24" s="37">
        <v>2016</v>
      </c>
      <c r="C24" s="38">
        <v>32785</v>
      </c>
      <c r="D24" s="39">
        <v>434</v>
      </c>
      <c r="E24" s="38">
        <v>45435</v>
      </c>
      <c r="F24" s="40">
        <v>4.334</v>
      </c>
      <c r="G24" s="41">
        <v>1.32378</v>
      </c>
      <c r="H24" s="44">
        <v>-9.205</v>
      </c>
      <c r="I24" s="45">
        <v>-59.5527</v>
      </c>
    </row>
    <row r="25" spans="2:8" s="7" customFormat="1" ht="14.25" customHeight="1">
      <c r="B25" s="101" t="s">
        <v>46</v>
      </c>
      <c r="C25" s="100"/>
      <c r="D25" s="4"/>
      <c r="E25" s="4"/>
      <c r="F25" s="4"/>
      <c r="G25" s="4"/>
      <c r="H25" s="4"/>
    </row>
    <row r="26" spans="2:8" s="7" customFormat="1" ht="14.25" customHeight="1">
      <c r="B26" s="101" t="s">
        <v>171</v>
      </c>
      <c r="C26" s="99"/>
      <c r="D26" s="99"/>
      <c r="E26" s="99"/>
      <c r="F26" s="99"/>
      <c r="G26" s="99"/>
      <c r="H26" s="99"/>
    </row>
    <row r="27" spans="2:8" s="7" customFormat="1" ht="14.25" customHeight="1">
      <c r="B27" s="101" t="s">
        <v>47</v>
      </c>
      <c r="C27" s="99"/>
      <c r="D27" s="99"/>
      <c r="E27" s="99"/>
      <c r="F27" s="99"/>
      <c r="G27" s="99"/>
      <c r="H27" s="99"/>
    </row>
    <row r="28" spans="2:8" s="7" customFormat="1" ht="14.25" customHeight="1">
      <c r="B28" s="12"/>
      <c r="C28" s="13"/>
      <c r="D28" s="13"/>
      <c r="E28" s="13"/>
      <c r="F28" s="13"/>
      <c r="G28" s="13"/>
      <c r="H28" s="13"/>
    </row>
  </sheetData>
  <sheetProtection/>
  <mergeCells count="9">
    <mergeCell ref="B3:F3"/>
    <mergeCell ref="G4:G8"/>
    <mergeCell ref="H4:H8"/>
    <mergeCell ref="I4:I8"/>
    <mergeCell ref="B4:B8"/>
    <mergeCell ref="C4:C8"/>
    <mergeCell ref="D4:D8"/>
    <mergeCell ref="E4:E8"/>
    <mergeCell ref="F4:F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B3:J12"/>
  <sheetViews>
    <sheetView zoomScalePageLayoutView="0" workbookViewId="0" topLeftCell="A1">
      <selection activeCell="J21" sqref="J21"/>
    </sheetView>
  </sheetViews>
  <sheetFormatPr defaultColWidth="9.140625" defaultRowHeight="15"/>
  <cols>
    <col min="2" max="2" width="13.57421875" style="0" customWidth="1"/>
    <col min="3" max="10" width="9.7109375" style="0" customWidth="1"/>
  </cols>
  <sheetData>
    <row r="3" ht="15">
      <c r="B3" s="11" t="s">
        <v>172</v>
      </c>
    </row>
    <row r="4" spans="2:10" ht="15">
      <c r="B4" s="102" t="s">
        <v>269</v>
      </c>
      <c r="C4" s="118"/>
      <c r="D4" s="118"/>
      <c r="E4" s="118"/>
      <c r="F4" s="118"/>
      <c r="G4" s="118"/>
      <c r="H4" s="118"/>
      <c r="I4" s="118"/>
      <c r="J4" s="118"/>
    </row>
    <row r="5" spans="2:10" ht="15">
      <c r="B5" s="277"/>
      <c r="C5" s="268" t="s">
        <v>139</v>
      </c>
      <c r="D5" s="268" t="s">
        <v>139</v>
      </c>
      <c r="E5" s="269" t="s">
        <v>5</v>
      </c>
      <c r="F5" s="269"/>
      <c r="G5" s="268" t="s">
        <v>139</v>
      </c>
      <c r="H5" s="268" t="s">
        <v>139</v>
      </c>
      <c r="I5" s="269" t="s">
        <v>5</v>
      </c>
      <c r="J5" s="269" t="s">
        <v>5</v>
      </c>
    </row>
    <row r="6" spans="2:10" ht="15">
      <c r="B6" s="278"/>
      <c r="C6" s="280" t="s">
        <v>10</v>
      </c>
      <c r="D6" s="281"/>
      <c r="E6" s="281"/>
      <c r="F6" s="282"/>
      <c r="G6" s="281" t="s">
        <v>59</v>
      </c>
      <c r="H6" s="281"/>
      <c r="I6" s="281"/>
      <c r="J6" s="281"/>
    </row>
    <row r="7" spans="2:10" ht="15">
      <c r="B7" s="279"/>
      <c r="C7" s="103">
        <v>2010</v>
      </c>
      <c r="D7" s="103">
        <v>2016</v>
      </c>
      <c r="E7" s="103">
        <v>2010</v>
      </c>
      <c r="F7" s="103">
        <v>2016</v>
      </c>
      <c r="G7" s="104">
        <v>2010</v>
      </c>
      <c r="H7" s="104">
        <v>2016</v>
      </c>
      <c r="I7" s="104">
        <v>2010</v>
      </c>
      <c r="J7" s="104">
        <v>2016</v>
      </c>
    </row>
    <row r="8" spans="2:10" ht="15">
      <c r="B8" s="28" t="s">
        <v>162</v>
      </c>
      <c r="C8" s="29">
        <v>8</v>
      </c>
      <c r="D8" s="48">
        <v>2</v>
      </c>
      <c r="E8" s="49">
        <v>70</v>
      </c>
      <c r="F8" s="48">
        <v>49</v>
      </c>
      <c r="G8" s="46">
        <v>1.415929203539823</v>
      </c>
      <c r="H8" s="47">
        <v>0.5</v>
      </c>
      <c r="I8" s="42">
        <v>1.7015070491006319</v>
      </c>
      <c r="J8" s="47">
        <v>1.5</v>
      </c>
    </row>
    <row r="9" spans="2:10" ht="15">
      <c r="B9" s="28" t="s">
        <v>163</v>
      </c>
      <c r="C9" s="29">
        <v>86</v>
      </c>
      <c r="D9" s="48">
        <v>46</v>
      </c>
      <c r="E9" s="49">
        <v>668</v>
      </c>
      <c r="F9" s="48">
        <v>418</v>
      </c>
      <c r="G9" s="46">
        <v>15.221238938053098</v>
      </c>
      <c r="H9" s="47">
        <v>10.6</v>
      </c>
      <c r="I9" s="42">
        <v>16.237238697131744</v>
      </c>
      <c r="J9" s="47">
        <v>12.7</v>
      </c>
    </row>
    <row r="10" spans="2:10" ht="15">
      <c r="B10" s="28" t="s">
        <v>164</v>
      </c>
      <c r="C10" s="29">
        <v>141</v>
      </c>
      <c r="D10" s="48">
        <v>154</v>
      </c>
      <c r="E10" s="49">
        <v>1064</v>
      </c>
      <c r="F10" s="48">
        <v>1045</v>
      </c>
      <c r="G10" s="46">
        <v>24.95575221238938</v>
      </c>
      <c r="H10" s="47">
        <v>35.5</v>
      </c>
      <c r="I10" s="42">
        <v>25.862907146329604</v>
      </c>
      <c r="J10" s="47">
        <v>31.8</v>
      </c>
    </row>
    <row r="11" spans="2:10" ht="15">
      <c r="B11" s="28" t="s">
        <v>165</v>
      </c>
      <c r="C11" s="29">
        <v>330</v>
      </c>
      <c r="D11" s="48">
        <v>232</v>
      </c>
      <c r="E11" s="49">
        <v>2312</v>
      </c>
      <c r="F11" s="48">
        <v>1771</v>
      </c>
      <c r="G11" s="46">
        <v>58.4070796460177</v>
      </c>
      <c r="H11" s="47">
        <v>53.5</v>
      </c>
      <c r="I11" s="42">
        <v>56.19834710743802</v>
      </c>
      <c r="J11" s="47">
        <v>53.9</v>
      </c>
    </row>
    <row r="12" spans="2:10" ht="15">
      <c r="B12" s="32" t="s">
        <v>166</v>
      </c>
      <c r="C12" s="33">
        <v>565</v>
      </c>
      <c r="D12" s="33">
        <v>434</v>
      </c>
      <c r="E12" s="33">
        <v>4114</v>
      </c>
      <c r="F12" s="33">
        <v>3283</v>
      </c>
      <c r="G12" s="50">
        <v>100</v>
      </c>
      <c r="H12" s="50">
        <v>100</v>
      </c>
      <c r="I12" s="50">
        <v>100</v>
      </c>
      <c r="J12" s="50">
        <v>100</v>
      </c>
    </row>
  </sheetData>
  <sheetProtection/>
  <mergeCells count="7">
    <mergeCell ref="B5:B7"/>
    <mergeCell ref="C5:D5"/>
    <mergeCell ref="E5:F5"/>
    <mergeCell ref="G5:H5"/>
    <mergeCell ref="I5:J5"/>
    <mergeCell ref="C6:F6"/>
    <mergeCell ref="G6:J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F0"/>
  </sheetPr>
  <dimension ref="B3:J14"/>
  <sheetViews>
    <sheetView zoomScalePageLayoutView="0" workbookViewId="0" topLeftCell="A1">
      <selection activeCell="J22" sqref="J22"/>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11" t="s">
        <v>270</v>
      </c>
      <c r="C3" s="119"/>
      <c r="D3" s="119"/>
      <c r="F3" s="119"/>
      <c r="G3" s="119"/>
      <c r="H3" s="119"/>
      <c r="I3" s="119"/>
    </row>
    <row r="4" ht="15">
      <c r="B4" s="102" t="s">
        <v>269</v>
      </c>
    </row>
    <row r="5" spans="2:10" ht="15">
      <c r="B5" s="283"/>
      <c r="C5" s="268" t="s">
        <v>139</v>
      </c>
      <c r="D5" s="268"/>
      <c r="E5" s="269" t="s">
        <v>5</v>
      </c>
      <c r="F5" s="269" t="s">
        <v>5</v>
      </c>
      <c r="G5" s="268" t="s">
        <v>139</v>
      </c>
      <c r="H5" s="268"/>
      <c r="I5" s="269" t="s">
        <v>5</v>
      </c>
      <c r="J5" s="269" t="s">
        <v>5</v>
      </c>
    </row>
    <row r="6" spans="2:10" ht="15">
      <c r="B6" s="284"/>
      <c r="C6" s="280" t="s">
        <v>10</v>
      </c>
      <c r="D6" s="281"/>
      <c r="E6" s="281"/>
      <c r="F6" s="281"/>
      <c r="G6" s="280" t="s">
        <v>59</v>
      </c>
      <c r="H6" s="281"/>
      <c r="I6" s="281"/>
      <c r="J6" s="281"/>
    </row>
    <row r="7" spans="2:10" ht="15">
      <c r="B7" s="285"/>
      <c r="C7" s="253">
        <v>2010</v>
      </c>
      <c r="D7" s="104">
        <v>2016</v>
      </c>
      <c r="E7" s="104">
        <v>2010</v>
      </c>
      <c r="F7" s="104">
        <v>2016</v>
      </c>
      <c r="G7" s="103">
        <v>2010</v>
      </c>
      <c r="H7" s="103">
        <v>2016</v>
      </c>
      <c r="I7" s="103">
        <v>2010</v>
      </c>
      <c r="J7" s="103">
        <v>2016</v>
      </c>
    </row>
    <row r="8" spans="2:10" ht="15">
      <c r="B8" s="28" t="s">
        <v>231</v>
      </c>
      <c r="C8" s="29">
        <v>28</v>
      </c>
      <c r="D8" s="48">
        <v>13</v>
      </c>
      <c r="E8" s="49">
        <v>206</v>
      </c>
      <c r="F8" s="48">
        <v>116</v>
      </c>
      <c r="G8" s="46">
        <v>4.95575221238938</v>
      </c>
      <c r="H8" s="47">
        <v>3</v>
      </c>
      <c r="I8" s="42">
        <v>5.007292173067574</v>
      </c>
      <c r="J8" s="47">
        <v>3.5</v>
      </c>
    </row>
    <row r="9" spans="2:10" ht="15">
      <c r="B9" s="28" t="s">
        <v>173</v>
      </c>
      <c r="C9" s="29">
        <v>134</v>
      </c>
      <c r="D9" s="48">
        <v>89</v>
      </c>
      <c r="E9" s="49">
        <v>950</v>
      </c>
      <c r="F9" s="48">
        <v>657</v>
      </c>
      <c r="G9" s="46">
        <v>23.716814159292035</v>
      </c>
      <c r="H9" s="47">
        <v>20.5</v>
      </c>
      <c r="I9" s="42">
        <v>23.091881380651433</v>
      </c>
      <c r="J9" s="47">
        <v>20</v>
      </c>
    </row>
    <row r="10" spans="2:10" ht="15">
      <c r="B10" s="28" t="s">
        <v>174</v>
      </c>
      <c r="C10" s="29">
        <v>42</v>
      </c>
      <c r="D10" s="48">
        <v>46</v>
      </c>
      <c r="E10" s="49">
        <v>265</v>
      </c>
      <c r="F10" s="48">
        <v>275</v>
      </c>
      <c r="G10" s="46">
        <v>7.433628318584071</v>
      </c>
      <c r="H10" s="47">
        <v>10.6</v>
      </c>
      <c r="I10" s="42">
        <v>6.441419543023821</v>
      </c>
      <c r="J10" s="47">
        <v>8.4</v>
      </c>
    </row>
    <row r="11" spans="2:10" ht="15">
      <c r="B11" s="28" t="s">
        <v>175</v>
      </c>
      <c r="C11" s="29">
        <v>97</v>
      </c>
      <c r="D11" s="48">
        <v>90</v>
      </c>
      <c r="E11" s="49">
        <v>621</v>
      </c>
      <c r="F11" s="48">
        <v>570</v>
      </c>
      <c r="G11" s="46">
        <v>17.168141592920357</v>
      </c>
      <c r="H11" s="47">
        <v>20.7</v>
      </c>
      <c r="I11" s="42">
        <v>15.094798249878464</v>
      </c>
      <c r="J11" s="47">
        <v>17.4</v>
      </c>
    </row>
    <row r="12" spans="2:10" ht="15">
      <c r="B12" s="28" t="s">
        <v>176</v>
      </c>
      <c r="C12" s="29">
        <v>264</v>
      </c>
      <c r="D12" s="48">
        <v>196</v>
      </c>
      <c r="E12" s="49">
        <v>2072</v>
      </c>
      <c r="F12" s="48">
        <v>1665</v>
      </c>
      <c r="G12" s="46">
        <v>46.72566371681416</v>
      </c>
      <c r="H12" s="47">
        <v>45.2</v>
      </c>
      <c r="I12" s="42">
        <v>50.36460865337871</v>
      </c>
      <c r="J12" s="47">
        <v>50.7</v>
      </c>
    </row>
    <row r="13" spans="2:10" ht="15">
      <c r="B13" s="32" t="s">
        <v>166</v>
      </c>
      <c r="C13" s="33">
        <v>565</v>
      </c>
      <c r="D13" s="33">
        <v>434</v>
      </c>
      <c r="E13" s="33">
        <v>4114</v>
      </c>
      <c r="F13" s="33">
        <v>3283</v>
      </c>
      <c r="G13" s="50">
        <v>100</v>
      </c>
      <c r="H13" s="50">
        <v>100</v>
      </c>
      <c r="I13" s="50">
        <v>100</v>
      </c>
      <c r="J13" s="50">
        <v>100</v>
      </c>
    </row>
    <row r="14" ht="15">
      <c r="B14" s="15" t="s">
        <v>232</v>
      </c>
    </row>
  </sheetData>
  <sheetProtection/>
  <mergeCells count="7">
    <mergeCell ref="B5:B7"/>
    <mergeCell ref="C5:D5"/>
    <mergeCell ref="E5:F5"/>
    <mergeCell ref="G5:H5"/>
    <mergeCell ref="I5:J5"/>
    <mergeCell ref="C6:F6"/>
    <mergeCell ref="G6:J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B3:J21"/>
  <sheetViews>
    <sheetView zoomScalePageLayoutView="0" workbookViewId="0" topLeftCell="A1">
      <selection activeCell="F30" sqref="F30"/>
    </sheetView>
  </sheetViews>
  <sheetFormatPr defaultColWidth="9.140625" defaultRowHeight="15"/>
  <cols>
    <col min="2" max="2" width="11.8515625" style="0" customWidth="1"/>
  </cols>
  <sheetData>
    <row r="3" ht="15">
      <c r="B3" s="11" t="s">
        <v>191</v>
      </c>
    </row>
    <row r="4" ht="15">
      <c r="B4" s="14" t="s">
        <v>271</v>
      </c>
    </row>
    <row r="5" spans="2:10" ht="15">
      <c r="B5" s="286" t="s">
        <v>215</v>
      </c>
      <c r="C5" s="289" t="s">
        <v>139</v>
      </c>
      <c r="D5" s="289"/>
      <c r="E5" s="289"/>
      <c r="F5" s="289"/>
      <c r="G5" s="290" t="s">
        <v>5</v>
      </c>
      <c r="H5" s="290"/>
      <c r="I5" s="290"/>
      <c r="J5" s="290"/>
    </row>
    <row r="6" spans="2:10" ht="15">
      <c r="B6" s="287"/>
      <c r="C6" s="291">
        <v>2010</v>
      </c>
      <c r="D6" s="291"/>
      <c r="E6" s="292">
        <v>2016</v>
      </c>
      <c r="F6" s="292"/>
      <c r="G6" s="291">
        <v>2010</v>
      </c>
      <c r="H6" s="291"/>
      <c r="I6" s="292">
        <v>2016</v>
      </c>
      <c r="J6" s="292"/>
    </row>
    <row r="7" spans="2:10" ht="15">
      <c r="B7" s="288"/>
      <c r="C7" s="125" t="s">
        <v>177</v>
      </c>
      <c r="D7" s="125" t="s">
        <v>4</v>
      </c>
      <c r="E7" s="125" t="s">
        <v>177</v>
      </c>
      <c r="F7" s="125" t="s">
        <v>4</v>
      </c>
      <c r="G7" s="125" t="s">
        <v>177</v>
      </c>
      <c r="H7" s="125" t="s">
        <v>4</v>
      </c>
      <c r="I7" s="125" t="s">
        <v>177</v>
      </c>
      <c r="J7" s="125" t="s">
        <v>4</v>
      </c>
    </row>
    <row r="8" spans="2:10" ht="15">
      <c r="B8" s="51" t="s">
        <v>178</v>
      </c>
      <c r="C8" s="29">
        <v>3</v>
      </c>
      <c r="D8" s="52">
        <v>457</v>
      </c>
      <c r="E8" s="29">
        <v>1</v>
      </c>
      <c r="F8" s="52">
        <v>648</v>
      </c>
      <c r="G8" s="53">
        <v>27</v>
      </c>
      <c r="H8" s="52">
        <v>3381</v>
      </c>
      <c r="I8" s="29">
        <v>12</v>
      </c>
      <c r="J8" s="52">
        <v>3448</v>
      </c>
    </row>
    <row r="9" spans="2:10" ht="15">
      <c r="B9" s="51" t="s">
        <v>179</v>
      </c>
      <c r="C9" s="53">
        <v>3</v>
      </c>
      <c r="D9" s="52">
        <v>402</v>
      </c>
      <c r="E9" s="29" t="s">
        <v>220</v>
      </c>
      <c r="F9" s="52">
        <v>520</v>
      </c>
      <c r="G9" s="53">
        <v>14</v>
      </c>
      <c r="H9" s="52">
        <v>3137</v>
      </c>
      <c r="I9" s="29">
        <v>13</v>
      </c>
      <c r="J9" s="52">
        <v>2990</v>
      </c>
    </row>
    <row r="10" spans="2:10" ht="15">
      <c r="B10" s="51" t="s">
        <v>180</v>
      </c>
      <c r="C10" s="29">
        <v>2</v>
      </c>
      <c r="D10" s="52">
        <v>841</v>
      </c>
      <c r="E10" s="29">
        <v>1</v>
      </c>
      <c r="F10" s="52">
        <v>973</v>
      </c>
      <c r="G10" s="53">
        <v>29</v>
      </c>
      <c r="H10" s="52">
        <v>6314</v>
      </c>
      <c r="I10" s="29">
        <v>24</v>
      </c>
      <c r="J10" s="52">
        <v>5406</v>
      </c>
    </row>
    <row r="11" spans="2:10" ht="15">
      <c r="B11" s="51" t="s">
        <v>181</v>
      </c>
      <c r="C11" s="53">
        <v>18</v>
      </c>
      <c r="D11" s="52">
        <v>2099</v>
      </c>
      <c r="E11" s="29">
        <v>7</v>
      </c>
      <c r="F11" s="52">
        <v>1359</v>
      </c>
      <c r="G11" s="53">
        <v>121</v>
      </c>
      <c r="H11" s="52">
        <v>14678</v>
      </c>
      <c r="I11" s="29">
        <v>66</v>
      </c>
      <c r="J11" s="52">
        <v>9078</v>
      </c>
    </row>
    <row r="12" spans="2:10" ht="15">
      <c r="B12" s="51" t="s">
        <v>182</v>
      </c>
      <c r="C12" s="29">
        <v>29</v>
      </c>
      <c r="D12" s="52">
        <v>3383</v>
      </c>
      <c r="E12" s="29">
        <v>16</v>
      </c>
      <c r="F12" s="52">
        <v>2583</v>
      </c>
      <c r="G12" s="53">
        <v>253</v>
      </c>
      <c r="H12" s="52">
        <v>23858</v>
      </c>
      <c r="I12" s="29">
        <v>145</v>
      </c>
      <c r="J12" s="52">
        <v>15446</v>
      </c>
    </row>
    <row r="13" spans="2:10" ht="15">
      <c r="B13" s="51" t="s">
        <v>183</v>
      </c>
      <c r="C13" s="29">
        <v>39</v>
      </c>
      <c r="D13" s="52">
        <v>4427</v>
      </c>
      <c r="E13" s="29">
        <v>23</v>
      </c>
      <c r="F13" s="52">
        <v>3946</v>
      </c>
      <c r="G13" s="53">
        <v>294</v>
      </c>
      <c r="H13" s="52">
        <v>28690</v>
      </c>
      <c r="I13" s="29">
        <v>207</v>
      </c>
      <c r="J13" s="52">
        <v>21400</v>
      </c>
    </row>
    <row r="14" spans="2:10" ht="15">
      <c r="B14" s="51" t="s">
        <v>184</v>
      </c>
      <c r="C14" s="53">
        <v>51</v>
      </c>
      <c r="D14" s="52">
        <v>5588</v>
      </c>
      <c r="E14" s="29">
        <v>28</v>
      </c>
      <c r="F14" s="52">
        <v>4809</v>
      </c>
      <c r="G14" s="53">
        <v>351</v>
      </c>
      <c r="H14" s="52">
        <v>32620</v>
      </c>
      <c r="I14" s="29">
        <v>236</v>
      </c>
      <c r="J14" s="52">
        <v>24732</v>
      </c>
    </row>
    <row r="15" spans="2:10" ht="15">
      <c r="B15" s="51" t="s">
        <v>185</v>
      </c>
      <c r="C15" s="29">
        <v>141</v>
      </c>
      <c r="D15" s="52">
        <v>15952</v>
      </c>
      <c r="E15" s="29">
        <v>87</v>
      </c>
      <c r="F15" s="52">
        <v>12474</v>
      </c>
      <c r="G15" s="53">
        <v>948</v>
      </c>
      <c r="H15" s="52">
        <v>86891</v>
      </c>
      <c r="I15" s="29">
        <v>634</v>
      </c>
      <c r="J15" s="52">
        <v>64001</v>
      </c>
    </row>
    <row r="16" spans="2:10" ht="15">
      <c r="B16" s="51" t="s">
        <v>186</v>
      </c>
      <c r="C16" s="53">
        <v>65</v>
      </c>
      <c r="D16" s="52">
        <v>7179</v>
      </c>
      <c r="E16" s="29">
        <v>61</v>
      </c>
      <c r="F16" s="52">
        <v>7829</v>
      </c>
      <c r="G16" s="53">
        <v>522</v>
      </c>
      <c r="H16" s="52">
        <v>40907</v>
      </c>
      <c r="I16" s="29">
        <v>463</v>
      </c>
      <c r="J16" s="52">
        <v>41365</v>
      </c>
    </row>
    <row r="17" spans="2:10" ht="15">
      <c r="B17" s="51" t="s">
        <v>187</v>
      </c>
      <c r="C17" s="29">
        <v>31</v>
      </c>
      <c r="D17" s="52">
        <v>2242</v>
      </c>
      <c r="E17" s="29">
        <v>28</v>
      </c>
      <c r="F17" s="52">
        <v>2704</v>
      </c>
      <c r="G17" s="53">
        <v>195</v>
      </c>
      <c r="H17" s="52">
        <v>13488</v>
      </c>
      <c r="I17" s="29">
        <v>212</v>
      </c>
      <c r="J17" s="52">
        <v>15105</v>
      </c>
    </row>
    <row r="18" spans="2:10" ht="15">
      <c r="B18" s="51" t="s">
        <v>188</v>
      </c>
      <c r="C18" s="29">
        <v>28</v>
      </c>
      <c r="D18" s="52">
        <v>1738</v>
      </c>
      <c r="E18" s="29">
        <v>21</v>
      </c>
      <c r="F18" s="52">
        <v>1868</v>
      </c>
      <c r="G18" s="53">
        <v>202</v>
      </c>
      <c r="H18" s="52">
        <v>11264</v>
      </c>
      <c r="I18" s="29">
        <v>192</v>
      </c>
      <c r="J18" s="52">
        <v>11105</v>
      </c>
    </row>
    <row r="19" spans="2:10" ht="15">
      <c r="B19" s="51" t="s">
        <v>189</v>
      </c>
      <c r="C19" s="53">
        <v>141</v>
      </c>
      <c r="D19" s="52">
        <v>4500</v>
      </c>
      <c r="E19" s="29">
        <v>154</v>
      </c>
      <c r="F19" s="52">
        <v>5182</v>
      </c>
      <c r="G19" s="53">
        <v>1064</v>
      </c>
      <c r="H19" s="52">
        <v>28223</v>
      </c>
      <c r="I19" s="29">
        <v>1045</v>
      </c>
      <c r="J19" s="52">
        <v>30350</v>
      </c>
    </row>
    <row r="20" spans="2:10" ht="15">
      <c r="B20" s="51" t="s">
        <v>190</v>
      </c>
      <c r="C20" s="29">
        <v>14</v>
      </c>
      <c r="D20" s="52">
        <v>4998</v>
      </c>
      <c r="E20" s="29">
        <v>7</v>
      </c>
      <c r="F20" s="52">
        <v>540</v>
      </c>
      <c r="G20" s="53">
        <v>94</v>
      </c>
      <c r="H20" s="52">
        <v>11269</v>
      </c>
      <c r="I20" s="29">
        <v>34</v>
      </c>
      <c r="J20" s="52">
        <v>4749</v>
      </c>
    </row>
    <row r="21" spans="2:10" ht="15">
      <c r="B21" s="32" t="s">
        <v>9</v>
      </c>
      <c r="C21" s="33">
        <v>565</v>
      </c>
      <c r="D21" s="54">
        <v>53806</v>
      </c>
      <c r="E21" s="33">
        <v>434</v>
      </c>
      <c r="F21" s="33">
        <v>45435</v>
      </c>
      <c r="G21" s="33">
        <v>4114</v>
      </c>
      <c r="H21" s="54">
        <v>304720</v>
      </c>
      <c r="I21" s="33">
        <v>3283</v>
      </c>
      <c r="J21" s="54">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F30" sqref="F30"/>
    </sheetView>
  </sheetViews>
  <sheetFormatPr defaultColWidth="9.140625" defaultRowHeight="15"/>
  <cols>
    <col min="2" max="2" width="20.140625" style="0" customWidth="1"/>
  </cols>
  <sheetData>
    <row r="3" spans="2:9" ht="15">
      <c r="B3" s="11" t="s">
        <v>193</v>
      </c>
      <c r="C3" s="7"/>
      <c r="D3" s="7"/>
      <c r="E3" s="7"/>
      <c r="F3" s="8"/>
      <c r="G3" s="8"/>
      <c r="H3" s="7"/>
      <c r="I3" s="7"/>
    </row>
    <row r="4" spans="2:9" ht="15">
      <c r="B4" s="16" t="s">
        <v>273</v>
      </c>
      <c r="C4" s="7"/>
      <c r="D4" s="7"/>
      <c r="E4" s="7"/>
      <c r="F4" s="8"/>
      <c r="G4" s="8"/>
      <c r="H4" s="7"/>
      <c r="I4" s="7"/>
    </row>
    <row r="5" spans="2:9" ht="15">
      <c r="B5" s="293" t="s">
        <v>48</v>
      </c>
      <c r="C5" s="274" t="s">
        <v>2</v>
      </c>
      <c r="D5" s="274" t="s">
        <v>3</v>
      </c>
      <c r="E5" s="274" t="s">
        <v>4</v>
      </c>
      <c r="F5" s="274" t="s">
        <v>120</v>
      </c>
      <c r="G5" s="274" t="s">
        <v>121</v>
      </c>
      <c r="H5" s="7"/>
      <c r="I5" s="7"/>
    </row>
    <row r="6" spans="2:9" ht="15">
      <c r="B6" s="293"/>
      <c r="C6" s="274"/>
      <c r="D6" s="274"/>
      <c r="E6" s="274"/>
      <c r="F6" s="274"/>
      <c r="G6" s="274"/>
      <c r="H6" s="7"/>
      <c r="I6" s="7"/>
    </row>
    <row r="7" spans="2:9" ht="15">
      <c r="B7" s="55" t="s">
        <v>7</v>
      </c>
      <c r="C7" s="56">
        <v>25879</v>
      </c>
      <c r="D7" s="57">
        <v>234</v>
      </c>
      <c r="E7" s="56">
        <v>34416</v>
      </c>
      <c r="F7" s="58">
        <v>0.9</v>
      </c>
      <c r="G7" s="59">
        <v>132.99</v>
      </c>
      <c r="H7" s="7"/>
      <c r="I7" s="7"/>
    </row>
    <row r="8" spans="2:9" ht="15">
      <c r="B8" s="55" t="s">
        <v>50</v>
      </c>
      <c r="C8" s="56">
        <v>1744</v>
      </c>
      <c r="D8" s="57">
        <v>39</v>
      </c>
      <c r="E8" s="56">
        <v>2866</v>
      </c>
      <c r="F8" s="58">
        <v>2.24</v>
      </c>
      <c r="G8" s="59">
        <v>164.33</v>
      </c>
      <c r="H8" s="7"/>
      <c r="I8" s="7"/>
    </row>
    <row r="9" spans="2:9" ht="15">
      <c r="B9" s="55" t="s">
        <v>51</v>
      </c>
      <c r="C9" s="56">
        <v>5162</v>
      </c>
      <c r="D9" s="57">
        <v>161</v>
      </c>
      <c r="E9" s="56">
        <v>8153</v>
      </c>
      <c r="F9" s="58">
        <v>3.12</v>
      </c>
      <c r="G9" s="59">
        <v>157.94</v>
      </c>
      <c r="H9" s="7"/>
      <c r="I9" s="7"/>
    </row>
    <row r="10" spans="2:9" ht="15">
      <c r="B10" s="32" t="s">
        <v>9</v>
      </c>
      <c r="C10" s="54">
        <v>32785</v>
      </c>
      <c r="D10" s="54">
        <v>434</v>
      </c>
      <c r="E10" s="54">
        <v>45435</v>
      </c>
      <c r="F10" s="60">
        <v>1.32</v>
      </c>
      <c r="G10" s="60">
        <v>138.58</v>
      </c>
      <c r="H10" s="7"/>
      <c r="I10" s="7"/>
    </row>
    <row r="11" spans="2:9" ht="15">
      <c r="B11" s="105" t="s">
        <v>194</v>
      </c>
      <c r="C11" s="4"/>
      <c r="D11" s="4"/>
      <c r="E11" s="4"/>
      <c r="F11" s="107"/>
      <c r="G11" s="107"/>
      <c r="H11" s="4"/>
      <c r="I11" s="4"/>
    </row>
    <row r="12" spans="2:9" ht="15">
      <c r="B12" s="105" t="s">
        <v>200</v>
      </c>
      <c r="C12" s="115"/>
      <c r="D12" s="115"/>
      <c r="E12" s="115"/>
      <c r="F12" s="106"/>
      <c r="G12" s="106"/>
      <c r="H12" s="115"/>
      <c r="I12" s="115"/>
    </row>
    <row r="13" spans="2:9" ht="15">
      <c r="B13" s="105" t="s">
        <v>195</v>
      </c>
      <c r="C13" s="115"/>
      <c r="D13" s="115"/>
      <c r="E13" s="115"/>
      <c r="F13" s="106"/>
      <c r="G13" s="106"/>
      <c r="H13" s="115"/>
      <c r="I13" s="115"/>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G31" sqref="G31"/>
    </sheetView>
  </sheetViews>
  <sheetFormatPr defaultColWidth="9.140625" defaultRowHeight="15"/>
  <cols>
    <col min="2" max="2" width="16.8515625" style="0" customWidth="1"/>
  </cols>
  <sheetData>
    <row r="3" spans="2:9" ht="15">
      <c r="B3" s="11" t="s">
        <v>240</v>
      </c>
      <c r="C3" s="7"/>
      <c r="D3" s="7"/>
      <c r="E3" s="7"/>
      <c r="F3" s="8"/>
      <c r="G3" s="8"/>
      <c r="H3" s="7"/>
      <c r="I3" s="7"/>
    </row>
    <row r="4" spans="2:9" ht="15">
      <c r="B4" s="16" t="s">
        <v>239</v>
      </c>
      <c r="C4" s="7"/>
      <c r="D4" s="7"/>
      <c r="E4" s="7"/>
      <c r="F4" s="8"/>
      <c r="G4" s="8"/>
      <c r="H4" s="7"/>
      <c r="I4" s="7"/>
    </row>
    <row r="5" spans="2:9" ht="15">
      <c r="B5" s="293" t="s">
        <v>48</v>
      </c>
      <c r="C5" s="274" t="s">
        <v>2</v>
      </c>
      <c r="D5" s="274" t="s">
        <v>3</v>
      </c>
      <c r="E5" s="274" t="s">
        <v>4</v>
      </c>
      <c r="F5" s="274" t="s">
        <v>120</v>
      </c>
      <c r="G5" s="274" t="s">
        <v>121</v>
      </c>
      <c r="H5" s="7"/>
      <c r="I5" s="7"/>
    </row>
    <row r="6" spans="2:9" ht="15">
      <c r="B6" s="293"/>
      <c r="C6" s="274"/>
      <c r="D6" s="274"/>
      <c r="E6" s="274"/>
      <c r="F6" s="274"/>
      <c r="G6" s="274"/>
      <c r="H6" s="7"/>
      <c r="I6" s="7"/>
    </row>
    <row r="7" spans="2:9" ht="15">
      <c r="B7" s="55" t="s">
        <v>7</v>
      </c>
      <c r="C7" s="56">
        <v>25870</v>
      </c>
      <c r="D7" s="57">
        <v>239</v>
      </c>
      <c r="E7" s="56">
        <v>34020</v>
      </c>
      <c r="F7" s="58">
        <v>0.92</v>
      </c>
      <c r="G7" s="59">
        <v>131.5</v>
      </c>
      <c r="H7" s="7"/>
      <c r="I7" s="7"/>
    </row>
    <row r="8" spans="2:9" ht="15">
      <c r="B8" s="55" t="s">
        <v>50</v>
      </c>
      <c r="C8" s="56">
        <v>1667</v>
      </c>
      <c r="D8" s="57">
        <v>42</v>
      </c>
      <c r="E8" s="56">
        <v>2864</v>
      </c>
      <c r="F8" s="58">
        <v>2.52</v>
      </c>
      <c r="G8" s="59">
        <v>171.81</v>
      </c>
      <c r="H8" s="7"/>
      <c r="I8" s="7"/>
    </row>
    <row r="9" spans="2:9" ht="15">
      <c r="B9" s="55" t="s">
        <v>51</v>
      </c>
      <c r="C9" s="56">
        <v>5237</v>
      </c>
      <c r="D9" s="57">
        <v>197</v>
      </c>
      <c r="E9" s="56">
        <v>8319</v>
      </c>
      <c r="F9" s="58">
        <v>3.76</v>
      </c>
      <c r="G9" s="59">
        <v>158.85</v>
      </c>
      <c r="H9" s="7"/>
      <c r="I9" s="7"/>
    </row>
    <row r="10" spans="2:9" ht="15">
      <c r="B10" s="32" t="s">
        <v>9</v>
      </c>
      <c r="C10" s="54">
        <v>32774</v>
      </c>
      <c r="D10" s="54">
        <v>478</v>
      </c>
      <c r="E10" s="54">
        <v>45203</v>
      </c>
      <c r="F10" s="60">
        <v>1.46</v>
      </c>
      <c r="G10" s="60">
        <v>137.92</v>
      </c>
      <c r="H10" s="7"/>
      <c r="I10" s="7"/>
    </row>
    <row r="11" spans="2:9" ht="15">
      <c r="B11" s="105" t="s">
        <v>194</v>
      </c>
      <c r="C11" s="4"/>
      <c r="D11" s="4"/>
      <c r="E11" s="4"/>
      <c r="F11" s="107"/>
      <c r="G11" s="107"/>
      <c r="H11" s="4"/>
      <c r="I11" s="4"/>
    </row>
    <row r="12" spans="2:9" ht="15">
      <c r="B12" s="105" t="s">
        <v>200</v>
      </c>
      <c r="C12" s="122"/>
      <c r="D12" s="122"/>
      <c r="E12" s="122"/>
      <c r="F12" s="106"/>
      <c r="G12" s="106"/>
      <c r="H12" s="122"/>
      <c r="I12" s="122"/>
    </row>
    <row r="13" spans="2:9" ht="15">
      <c r="B13" s="105" t="s">
        <v>195</v>
      </c>
      <c r="C13" s="122"/>
      <c r="D13" s="122"/>
      <c r="E13" s="122"/>
      <c r="F13" s="106"/>
      <c r="G13" s="106"/>
      <c r="H13" s="122"/>
      <c r="I13" s="122"/>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calepric</dc:creator>
  <cp:keywords/>
  <dc:description/>
  <cp:lastModifiedBy>Fabio Tarallo</cp:lastModifiedBy>
  <dcterms:created xsi:type="dcterms:W3CDTF">2015-10-05T10:20:59Z</dcterms:created>
  <dcterms:modified xsi:type="dcterms:W3CDTF">2017-10-25T14:50:54Z</dcterms:modified>
  <cp:category/>
  <cp:version/>
  <cp:contentType/>
  <cp:contentStatus/>
</cp:coreProperties>
</file>