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720" windowWidth="14715" windowHeight="7185" firstSheet="8" activeTab="16"/>
  </bookViews>
  <sheets>
    <sheet name="Tavola 1" sheetId="1" r:id="rId1"/>
    <sheet name="Tavola 2" sheetId="2" r:id="rId2"/>
    <sheet name="tavola 2bis" sheetId="3" r:id="rId3"/>
    <sheet name="Tavola 3" sheetId="4" r:id="rId4"/>
    <sheet name="Tavola 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<sst xmlns="http://schemas.openxmlformats.org/spreadsheetml/2006/main" count="1046" uniqueCount="327">
  <si>
    <t>PROVINCE</t>
  </si>
  <si>
    <t>Incidenti</t>
  </si>
  <si>
    <t>Morti</t>
  </si>
  <si>
    <t>Feriti</t>
  </si>
  <si>
    <t>Italia</t>
  </si>
  <si>
    <t xml:space="preserve"> Indice   di gravità (b)</t>
  </si>
  <si>
    <t>Strade urbane</t>
  </si>
  <si>
    <t>Strade extraurbane</t>
  </si>
  <si>
    <t>Totale</t>
  </si>
  <si>
    <t>Valori assoluti</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</si>
  <si>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</si>
  <si>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</si>
  <si>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</si>
  <si>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</si>
  <si>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</si>
  <si>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</si>
  <si>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</si>
  <si>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</si>
  <si>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</si>
  <si>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</si>
  <si>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</si>
  <si>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</si>
  <si>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</si>
  <si>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</si>
  <si>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</si>
  <si>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</si>
  <si>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</si>
  <si>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</si>
  <si>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</si>
  <si>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</si>
  <si>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</si>
  <si>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</si>
  <si>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</si>
  <si>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</si>
  <si>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</si>
  <si>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</si>
  <si>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(a) Morti su popolazione media residente (per 100.000).</t>
  </si>
  <si>
    <t>(c) La variazione percentuale annua è calcolata per l'anno t rispetto all'anno t-1 su base variabile.</t>
  </si>
  <si>
    <t>AMBITO STRADALE</t>
  </si>
  <si>
    <t>Indice di mortalità (a)</t>
  </si>
  <si>
    <t>Indice di lesività (b)</t>
  </si>
  <si>
    <t>Autostrade e raccordi</t>
  </si>
  <si>
    <t>Altre strade (c)</t>
  </si>
  <si>
    <t>Indice di mortalità</t>
  </si>
  <si>
    <t>(b)</t>
  </si>
  <si>
    <t>PROVINCIA</t>
  </si>
  <si>
    <t>STRADE URBANE</t>
  </si>
  <si>
    <t>STRADE EXTRAURBANE</t>
  </si>
  <si>
    <t>Incrocio</t>
  </si>
  <si>
    <t>Rotatoria</t>
  </si>
  <si>
    <t>Intersezione</t>
  </si>
  <si>
    <t>Rettilineo</t>
  </si>
  <si>
    <t>Curva</t>
  </si>
  <si>
    <t>MESE</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</si>
  <si>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</si>
  <si>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</si>
  <si>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</si>
  <si>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</si>
  <si>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</si>
  <si>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</si>
  <si>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</si>
  <si>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</si>
  <si>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</si>
  <si>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</si>
  <si>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</si>
  <si>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</si>
  <si>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</si>
  <si>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</si>
  <si>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</si>
  <si>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</si>
  <si>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</si>
  <si>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</si>
  <si>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</si>
  <si>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</si>
  <si>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</si>
  <si>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</si>
  <si>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</si>
  <si>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</si>
  <si>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</si>
  <si>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</si>
  <si>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</si>
  <si>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</si>
  <si>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</si>
  <si>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</si>
  <si>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</si>
  <si>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</si>
  <si>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</si>
  <si>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</si>
  <si>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</si>
  <si>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</si>
  <si>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</si>
  <si>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Conducente</t>
  </si>
  <si>
    <t>Persone trasportate</t>
  </si>
  <si>
    <t>Pedone</t>
  </si>
  <si>
    <t>VALORI ASSOLUTI</t>
  </si>
  <si>
    <t>&lt; 14</t>
  </si>
  <si>
    <t>15-29</t>
  </si>
  <si>
    <t>30-44</t>
  </si>
  <si>
    <t>45-64</t>
  </si>
  <si>
    <t>65 +</t>
  </si>
  <si>
    <t>Età imprecisata</t>
  </si>
  <si>
    <t xml:space="preserve">Totale </t>
  </si>
  <si>
    <t>VALORI PERCENTUALI</t>
  </si>
  <si>
    <t>Indice di gravità (a)</t>
  </si>
  <si>
    <t>Composizione    percentuale</t>
  </si>
  <si>
    <t>Valori   assoluti</t>
  </si>
  <si>
    <t>Composizione  percentuale</t>
  </si>
  <si>
    <t>MASCHI</t>
  </si>
  <si>
    <t>Totale maschi</t>
  </si>
  <si>
    <t>FEMMINE</t>
  </si>
  <si>
    <t>Totale femmine</t>
  </si>
  <si>
    <t>MASCHI e FEMMINE</t>
  </si>
  <si>
    <t>Incidenti per 1.000 ab.</t>
  </si>
  <si>
    <t>Morti per 100.000 ab.</t>
  </si>
  <si>
    <t>Feriti per 100.000 ab.</t>
  </si>
  <si>
    <t xml:space="preserve">Strade extra-urbane </t>
  </si>
  <si>
    <t>Venerdì notte</t>
  </si>
  <si>
    <t>Sabato notte</t>
  </si>
  <si>
    <t>Altre notti</t>
  </si>
  <si>
    <t>Sicilia</t>
  </si>
  <si>
    <t>-</t>
  </si>
  <si>
    <t>Trapani</t>
  </si>
  <si>
    <t>Palermo</t>
  </si>
  <si>
    <t>Messina</t>
  </si>
  <si>
    <t>Agrigento</t>
  </si>
  <si>
    <t>Caltanissetta</t>
  </si>
  <si>
    <t>Enna</t>
  </si>
  <si>
    <t>Catania</t>
  </si>
  <si>
    <t>Ragusa</t>
  </si>
  <si>
    <t>Siracusa</t>
  </si>
  <si>
    <t>Alcamo</t>
  </si>
  <si>
    <t>Castelvetrano</t>
  </si>
  <si>
    <t>Marsala</t>
  </si>
  <si>
    <t>Mazara del Vallo</t>
  </si>
  <si>
    <t>Bagheria</t>
  </si>
  <si>
    <t>Carini</t>
  </si>
  <si>
    <t>Monreale</t>
  </si>
  <si>
    <t>Partinico</t>
  </si>
  <si>
    <t>Barcellona Pozzo di Gotto</t>
  </si>
  <si>
    <t>Milazzo</t>
  </si>
  <si>
    <t>Canicattì</t>
  </si>
  <si>
    <t>Favara</t>
  </si>
  <si>
    <t>Licata</t>
  </si>
  <si>
    <t>Sciacca</t>
  </si>
  <si>
    <t>Gela</t>
  </si>
  <si>
    <t>Acireale</t>
  </si>
  <si>
    <t>Adrano</t>
  </si>
  <si>
    <t>Caltagirone</t>
  </si>
  <si>
    <t>Mascalucia</t>
  </si>
  <si>
    <t>Misterbianco</t>
  </si>
  <si>
    <t>Paternò</t>
  </si>
  <si>
    <t>Modica</t>
  </si>
  <si>
    <t>Vittoria</t>
  </si>
  <si>
    <t>Augusta</t>
  </si>
  <si>
    <t>Avola</t>
  </si>
  <si>
    <t>TIPOLOGIA DI COMUNE</t>
  </si>
  <si>
    <t>Numero comuni</t>
  </si>
  <si>
    <t>Polo</t>
  </si>
  <si>
    <t>Polo intercomunale</t>
  </si>
  <si>
    <t>Cintura</t>
  </si>
  <si>
    <t>Totale Centri</t>
  </si>
  <si>
    <t>Intermedio</t>
  </si>
  <si>
    <t>Periferico</t>
  </si>
  <si>
    <t>Ultra periferico</t>
  </si>
  <si>
    <t>Totale Aree interne</t>
  </si>
  <si>
    <t>Puglia</t>
  </si>
  <si>
    <t>Bambini (0 - 14)</t>
  </si>
  <si>
    <t>Giovani (15 - 24)</t>
  </si>
  <si>
    <t>Anziani (65+)</t>
  </si>
  <si>
    <t>Altri utenti</t>
  </si>
  <si>
    <t>TOTALE</t>
  </si>
  <si>
    <t>Morti per 100 abitanti (a)</t>
  </si>
  <si>
    <t>Indice di mortalità (b)</t>
  </si>
  <si>
    <t>Variazione percentuale numero morti rispetto all'anno precedente (c)</t>
  </si>
  <si>
    <t>Variazione percentuale numero morti rispetto al 2001</t>
  </si>
  <si>
    <t>Altro (passaggio a livello, dosso, pendenza, galleria)</t>
  </si>
  <si>
    <t>Totale comuni con almeno 30.000 abitanti</t>
  </si>
  <si>
    <t>Enna (a)</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</si>
  <si>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</si>
  <si>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</si>
  <si>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</si>
  <si>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</si>
  <si>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</si>
  <si>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</si>
  <si>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</si>
  <si>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</si>
  <si>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</si>
  <si>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</si>
  <si>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</si>
  <si>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</si>
  <si>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</si>
  <si>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</si>
  <si>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Anno 2014, valori assoluti e indicatori</t>
  </si>
  <si>
    <t>Altri comuni</t>
  </si>
  <si>
    <t>(b) Rapporto percentuale tra il numero dei morti e il numero degli incidenti con lesioni a persone.</t>
  </si>
  <si>
    <t>Ciclomotori  (a)</t>
  </si>
  <si>
    <t>Motocicli (a)</t>
  </si>
  <si>
    <t>Velocipedi (a)</t>
  </si>
  <si>
    <t>Pedoni</t>
  </si>
  <si>
    <t>Altri Utenti</t>
  </si>
  <si>
    <t>(a) Rapporto percentuale tra il numero dei morti e il numero degli incidenti con lesioni a persone.</t>
  </si>
  <si>
    <t>(b) Rapporto percentuale tra il numero dei feriti e il numero degli incidenti con lesioni a persone.</t>
  </si>
  <si>
    <t>(a) Dalle ore 22 alle ore 6.</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</si>
  <si>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</si>
  <si>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</si>
  <si>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ETA'. SICILIA.</t>
  </si>
  <si>
    <t>TAVOLA 16. MORTI E FERITI PER CATEGORIA DI UTENTI E GENERE. SICILIA.</t>
  </si>
  <si>
    <t>TAVOLA 13. INCIDENTI STRADALI CON LESIONI A PERSONE INFORTUNATE SECONDO LA NATURA. SICILIA.</t>
  </si>
  <si>
    <t xml:space="preserve">TAVOLA 7. INCIDENTI STRADALI CON LESIONI A PERSONE PER MESE. SICILIA. </t>
  </si>
  <si>
    <t>TAVOLA 2. INDICI DI MORTALITA' E GRAVITA' PER PROVINCIA. SICILIA.</t>
  </si>
  <si>
    <t>TAVOLA 2bis. INDICI DI MORTALITA' E GRAVITA' PER PROVINCIA. SICILIA.</t>
  </si>
  <si>
    <t>TAVOLA 5. INCIDENTI STRADALI CON LESIONI A PERSONE SECONDO LA CATEGORIA DELLA STRADA. SICILIA.</t>
  </si>
  <si>
    <t>TAVOLA 5.1. INCIDENTI STRADALI CON LESIONI A PERSONE SECONDO LA CATEGORIA DELLA STRADA. SICILIA.</t>
  </si>
  <si>
    <t>TAVOLA 3. INCIDENTI STRADALI CON LESIONI A PERSONE MORTI E FERITI. SICILIA.</t>
  </si>
  <si>
    <t xml:space="preserve">TAVOLA 4.1. UTENTI VULNERABILI MORTI IN INCIDENTI STRADALI PER ETÀ IN SICILIA E IN ITALIA. </t>
  </si>
  <si>
    <t xml:space="preserve">TAVOLA 4.2. UTENTI VULNERABILI MORTI IN INCIDENTI STRADALI PER RUOLO IN SICILIA E IN ITALIA. </t>
  </si>
  <si>
    <t>TAVOLA 6. INCIDENTI STRADALI CON LESIONI A PERSONE PER PROVINCIA, CARATTERISTICA DELLA STRADA E AMBITO STRADALE. SICILIA.</t>
  </si>
  <si>
    <t>TAVOLA 6.1. INCIDENTI STRADALI CON LESIONI A PERSONE PER CARATTERISTICA DELLA STRADA E AMBITO STRADALE. SICILIA.</t>
  </si>
  <si>
    <t>TAVOLA  6.2. INCIDENTI STRADALI CON LESIONI A PERSONE PER CARATTERISTICA DELLA STRADA E AMBITO STRADALE. SICILIA.</t>
  </si>
  <si>
    <t xml:space="preserve">TAVOLA 8. INCIDENTI STRADALI CON LESIONI A PERSONE MORTI E FERITI PER GIORNO DELLA SETTIMANA. SICILIA. </t>
  </si>
  <si>
    <t xml:space="preserve">TAVOLA 9. INCIDENTI STRADALI CON LESIONI A PERSONE MORTI E FERITI PER ORA DEL GIORNO. SICILIA. </t>
  </si>
  <si>
    <t>(a) Rapporto percentuale  tra il numero dei morti e il numero degli incidenti stradali con lesioni a persone.</t>
  </si>
  <si>
    <t xml:space="preserve">TAVOLA 12. INCIDENTI STRADALI, MORTI E FERITI PER TIPOLOGIA DI COMUNE. SICILIA. </t>
  </si>
  <si>
    <t xml:space="preserve">TAVOLA 14. CAUSE ACCERTATE O PRESUNTE DI INCIDENTE SECONDO L’AMBITO STRADALE. SICILIA. </t>
  </si>
  <si>
    <t>TAVOLA 17. INCIDENTI STRADALI, MORTI E FERITI NEI COMUNI CAPOLUOGO E NEI COMUNI CON ALMENO 30.000 ABITANTI. SICILIA.</t>
  </si>
  <si>
    <t>TAVOLA 18. INCIDENTI STRADALI, MORTI E FERITI PER CATEGORIA DELLA STRADA NEI COMUNI CAPOLUOGO E NEI COMUNI CON ALMENO 30.000 ABITANTI. SICILIA.</t>
  </si>
  <si>
    <t>ANNO</t>
  </si>
  <si>
    <t>(c) Sono incluse nella categoria 'Altre strade' le strade Statali, Regionali, Provinciali fuori dell'abitato e Comunali extraurbane.</t>
  </si>
  <si>
    <t>CAUSE</t>
  </si>
  <si>
    <t>CLASSE DI ETA'</t>
  </si>
  <si>
    <t>(a) Il comune di Enna è inferiore a 30.000 abitanti ma essendo un comune capoluogo è stato incluso nella tavola.</t>
  </si>
  <si>
    <t>TAVOLA 1. INCIDENTI STRADALI, MORTI E FERITI PER PROVINCIA. SICILIA.</t>
  </si>
  <si>
    <t>(b) Rapporto percentuale tra il numero dei morti e il complesso degli infortunati (morti e feriti) in incidenti  con lesioni a persone.</t>
  </si>
  <si>
    <t xml:space="preserve"> Indice  di      mortalità (a)</t>
  </si>
  <si>
    <t>(b) Rapporto percentuale tra il numero dei morti e il complesso degli infortunati (morti e feriti) in incidenti con lesioni a persone.</t>
  </si>
  <si>
    <t>Indice di  mortalità (a)</t>
  </si>
  <si>
    <t>Indice di lesività  (b)</t>
  </si>
  <si>
    <t>Strade Urbane</t>
  </si>
  <si>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SICILIA.</t>
    </r>
  </si>
  <si>
    <t xml:space="preserve">TAVOLA 10.1. INCIDENTI STRADALI CON LESIONI A PERSONE, MORTI E FERITI, PER PROVINCIA, GIORNO DELLA SETTIMANA E FASCIA ORARIA NOTTURNA (a). STRADE URBANE. SICILIA. </t>
  </si>
  <si>
    <r>
      <t xml:space="preserve">TAVOLA 10.2. INCIDENTI STRADALI CON LESIONI A PERSONE, MORTI E FERITI PER PROVINCIA, GIORNO DELLA SETTIMANA E FASCIA ORARIA NOTTURNA </t>
    </r>
    <r>
      <rPr>
        <sz val="10"/>
        <color indexed="23"/>
        <rFont val="Arial Narrow"/>
        <family val="2"/>
      </rPr>
      <t>(a)</t>
    </r>
    <r>
      <rPr>
        <b/>
        <sz val="10"/>
        <color indexed="23"/>
        <rFont val="Arial Narrow"/>
        <family val="2"/>
      </rPr>
      <t>. STRADE EXTRAURBANE. SICILIA.</t>
    </r>
  </si>
  <si>
    <t>(a) Rapporto percentuale tra il numero dei morti e il numero degli incidenti stradali con lesioni a persone.</t>
  </si>
  <si>
    <r>
      <t xml:space="preserve">(b) </t>
    </r>
    <r>
      <rPr>
        <sz val="7.5"/>
        <color indexed="8"/>
        <rFont val="Verdana"/>
        <family val="2"/>
      </rPr>
      <t>Rapporto percentuale tra il numero dei morti e il complesso degli infortunati (morti e feriti) in incidenti stradali con lesioni a persone.</t>
    </r>
  </si>
  <si>
    <t>NATURA DELL’INCIDENTE</t>
  </si>
  <si>
    <t>Indice di   mortalità (a)</t>
  </si>
  <si>
    <t>Anno 2014, valori assoluti, composizioni percentuali e indice di gravità</t>
  </si>
  <si>
    <t>CATEGORIA DI UTENTE</t>
  </si>
  <si>
    <r>
      <t>(</t>
    </r>
    <r>
      <rPr>
        <sz val="7.5"/>
        <color indexed="8"/>
        <rFont val="Arial"/>
        <family val="2"/>
      </rPr>
      <t>a) Rapporto percentuale tra il numero dei morti e il complesso degli infortunati morti e feriti in incidenti con lesioni a persone.</t>
    </r>
  </si>
  <si>
    <r>
      <t xml:space="preserve">CAPOLUOGHI                         </t>
    </r>
    <r>
      <rPr>
        <sz val="9"/>
        <color indexed="8"/>
        <rFont val="Arial Narrow"/>
        <family val="2"/>
      </rPr>
      <t>Altri Comuni</t>
    </r>
  </si>
  <si>
    <t>Composizione percentuale</t>
  </si>
  <si>
    <t>(a) Conducenti e passeggeri</t>
  </si>
  <si>
    <t>Anni 2015 e 2010</t>
  </si>
  <si>
    <t>Anno 2015, valori assoluti e indicatori</t>
  </si>
  <si>
    <t>Urto con treno</t>
  </si>
  <si>
    <t>Anno 2015, valori assoluti, composizioni percentuali e indice di gravità</t>
  </si>
  <si>
    <t>REGIONI</t>
  </si>
  <si>
    <t>COSTO SOCIALE (a)</t>
  </si>
  <si>
    <t>PROCAPITE (in euro)</t>
  </si>
  <si>
    <t>TOTALE (in euro)</t>
  </si>
  <si>
    <t>Campania</t>
  </si>
  <si>
    <t>Calabria</t>
  </si>
  <si>
    <t>Molise</t>
  </si>
  <si>
    <t xml:space="preserve">Valle d'Aosta/Vallée d'Aoste </t>
  </si>
  <si>
    <t>Basilicata</t>
  </si>
  <si>
    <t>Sardegna</t>
  </si>
  <si>
    <t>Piemonte</t>
  </si>
  <si>
    <t>Abruzzo</t>
  </si>
  <si>
    <t>Friuli-Venezia-Giulia</t>
  </si>
  <si>
    <t>Veneto</t>
  </si>
  <si>
    <t>Umbria</t>
  </si>
  <si>
    <t>Lombardia</t>
  </si>
  <si>
    <t>Trentino-A.Adige</t>
  </si>
  <si>
    <t>Lazio</t>
  </si>
  <si>
    <t>Marche</t>
  </si>
  <si>
    <t>Emilia-Romagna</t>
  </si>
  <si>
    <t>Toscana</t>
  </si>
  <si>
    <t>Liguria</t>
  </si>
  <si>
    <t>Anni 2016 e 2015, valori assoluti e variazioni percentuali</t>
  </si>
  <si>
    <t>Variazioni %                              2016/2015</t>
  </si>
  <si>
    <t>Anni 2016 e 2015</t>
  </si>
  <si>
    <t>Anni 2010 e 2016, valori percentuali e valori assoluti</t>
  </si>
  <si>
    <t>Anni 2010 e 2016, valori assoluti</t>
  </si>
  <si>
    <t>Anno 2016, valori assoluti e indicatori</t>
  </si>
  <si>
    <t>TAVOLA 5.2. INCIDENTI STRADALI CON LESIONI A PERSONE SECONDO LA CATEGORIA DELLA STRADA. SICILIA.</t>
  </si>
  <si>
    <t>Anno 2016, valori assoluti</t>
  </si>
  <si>
    <t>Anno 2016, composizioni percentuali</t>
  </si>
  <si>
    <t>Anno 2016, valori assoluti e composizioni percentuali</t>
  </si>
  <si>
    <t>Anno 2016, valori assoluti e indice di mortalità</t>
  </si>
  <si>
    <t>Anno 2016, valori assoluti, composizioni percentuali e indice di mortalità</t>
  </si>
  <si>
    <t xml:space="preserve">Anno 2016, valori assoluti e valori percentuali </t>
  </si>
  <si>
    <t>Anno 2016, valori assoluti, composizioni percentuali e indice di gravità</t>
  </si>
  <si>
    <t>Tavola 11. INCIDENTI STRADALI, MORTI E FERITIPER TIPOLOGIA DI COMUNE. SICILIA</t>
  </si>
  <si>
    <t>Variazioni %</t>
  </si>
  <si>
    <t>2016/2015</t>
  </si>
  <si>
    <t>TAVOLA 19. COSTI SOCIALI TOTALI E PRO-CAPITE PER REGIONE. ITALIA 2016</t>
  </si>
  <si>
    <t>ITALIA</t>
  </si>
  <si>
    <t>(a) Incidentalità con danni alle persone 2016</t>
  </si>
  <si>
    <t xml:space="preserve">TAVOLA 4.3. UTENTI  MORTI E FERITI IN INCIDENTI STRADALI PER CLASSI DI ETA' IN SICILIA E IN ITALIA. </t>
  </si>
  <si>
    <t>Anno 2016 e 2015, Indicatori</t>
  </si>
  <si>
    <t>Anno 2016, valori assoluti e valori percentuali (a) (b)</t>
  </si>
  <si>
    <t xml:space="preserve">CAPOLUOGHI                         </t>
  </si>
  <si>
    <t>Altri Comuni</t>
  </si>
  <si>
    <t>Comiso</t>
  </si>
  <si>
    <t xml:space="preserve">Anno 2016, valori assoluti </t>
  </si>
  <si>
    <t>Una carreggiata a senso unico</t>
  </si>
  <si>
    <t>Una carreggiata a doppio senso</t>
  </si>
  <si>
    <t>Doppia carreggiata, più di due carreggiate</t>
  </si>
  <si>
    <t>CATEGORIA DELLA STRADA</t>
  </si>
  <si>
    <t>Autostrade e Raccordi</t>
  </si>
  <si>
    <t>Altre Strade (a)</t>
  </si>
  <si>
    <t>Polizia stradale</t>
  </si>
  <si>
    <t>Carabinieri</t>
  </si>
  <si>
    <t>Polizia Municipale</t>
  </si>
  <si>
    <t>Polizia Provinciale</t>
  </si>
  <si>
    <t>(a) Sono incluse nella categoria 'Altre strade': le strade Statali, Regionali, Provinciali fuori dall'abitato e Comunali extraurbane.</t>
  </si>
  <si>
    <t>Polizia Stradale</t>
  </si>
  <si>
    <t xml:space="preserve">Anno </t>
  </si>
  <si>
    <t>Anno 2016, valori assoluti e valori percentuali.</t>
  </si>
  <si>
    <t>TAVOLA 5 bis. INCIDENTI STRADALI CON LESIONI A PERSONE SECONDO IL TIPO DI STRADA.  SICILIA</t>
  </si>
  <si>
    <t>TAVOLA 20. INCIDENTI STRADALI CON LESIONI A PERSONE PER ORGANO DI RILEVAZIONE, CATEGORIA DELLA STRADA E PROVINCIA. SICILIA .</t>
  </si>
  <si>
    <t xml:space="preserve">TAVOLA 21. INCIDENTI STRADALI CON LESIONI A PERSONE PER ORGANO DI RILEVAZIONE E MESE. SICILIA. </t>
  </si>
  <si>
    <t xml:space="preserve">TAVOLA 22. INCIDENTI STRADALI CON LESIONI A PERSONE PER ORGANO DI RILEVAZIONE E GIORNO DELLA SETTIMANA. SICILIA. </t>
  </si>
  <si>
    <t>TAVOLA 23. INCIDENTI STRADALI CON LESIONI A PERSONE PER ORGANO DI RILEVAZIONE E ORA DEL GIORNO.  SICILIA</t>
  </si>
  <si>
    <t>Anni 2001-2016, valori assoluti, indicatori e variazioni percentuali</t>
  </si>
  <si>
    <t>Altro (passaggio a livello, dosso, galleria)</t>
  </si>
  <si>
    <t>Strade ExtraUrbane</t>
  </si>
  <si>
    <t>Anno 2016, valori assoluti, valori e variazioni percentuali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</si>
</sst>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 numFmtId="166" formatCode="#,##0.0"/>
    <numFmt numFmtId="167" formatCode="_-* #,##0.0_-;\-* #,##0.0_-;_-* &quot;-&quot;??_-;_-@_-"/>
    <numFmt numFmtId="168" formatCode="_-* #,##0_-;\-* #,##0_-;_-* &quot;-&quot;??_-;_-@_-"/>
    <numFmt numFmtId="169" formatCode="0.0%"/>
  </numFmts>
  <fonts count="75">
    <font>
      <sz val="11"/>
      <color theme="1"/>
      <name val="Calibri"/>
      <family val="2"/>
    </font>
    <font>
      <sz val="11"/>
      <color indexed="8"/>
      <name val="Calibri"/>
      <family val="2"/>
    </font>
    <font>
      <b/>
      <sz val="10"/>
      <color indexed="23"/>
      <name val="Arial Narrow"/>
      <family val="2"/>
    </font>
    <font>
      <sz val="9"/>
      <color indexed="8"/>
      <name val="Arial Narrow"/>
      <family val="2"/>
    </font>
    <font>
      <sz val="7.5"/>
      <color indexed="8"/>
      <name val="Arial"/>
      <family val="2"/>
    </font>
    <font>
      <sz val="7.5"/>
      <color indexed="8"/>
      <name val="Verdana"/>
      <family val="2"/>
    </font>
    <font>
      <sz val="10"/>
      <name val="MS Sans Serif"/>
      <family val="2"/>
    </font>
    <font>
      <sz val="9"/>
      <name val="Arial Narrow"/>
      <family val="2"/>
    </font>
    <font>
      <sz val="7.5"/>
      <color indexed="8"/>
      <name val="Arial Narrow"/>
      <family val="2"/>
    </font>
    <font>
      <sz val="9.5"/>
      <name val="Arial Narrow"/>
      <family val="2"/>
    </font>
    <font>
      <b/>
      <sz val="9"/>
      <name val="Arial Narrow"/>
      <family val="2"/>
    </font>
    <font>
      <sz val="10"/>
      <color indexed="23"/>
      <name val="Arial Narrow"/>
      <family val="2"/>
    </font>
    <font>
      <sz val="8"/>
      <name val="Arial"/>
      <family val="2"/>
    </font>
    <font>
      <sz val="8"/>
      <color indexed="8"/>
      <name val="Arial"/>
      <family val="2"/>
    </font>
    <font>
      <sz val="9.5"/>
      <color indexed="8"/>
      <name val="Arial Narrow"/>
      <family val="2"/>
    </font>
    <font>
      <b/>
      <sz val="9"/>
      <color indexed="9"/>
      <name val="Arial Narrow"/>
      <family val="2"/>
    </font>
    <font>
      <b/>
      <sz val="9"/>
      <color indexed="8"/>
      <name val="Arial Narrow"/>
      <family val="2"/>
    </font>
    <font>
      <sz val="9.5"/>
      <name val="Calibri"/>
      <family val="2"/>
    </font>
    <font>
      <b/>
      <sz val="11"/>
      <color indexed="8"/>
      <name val="Calibri"/>
      <family val="2"/>
    </font>
    <font>
      <b/>
      <sz val="8"/>
      <color indexed="23"/>
      <name val="Arial"/>
      <family val="2"/>
    </font>
    <font>
      <b/>
      <sz val="10"/>
      <color indexed="9"/>
      <name val="Arial"/>
      <family val="2"/>
    </font>
    <font>
      <sz val="9"/>
      <color indexed="8"/>
      <name val="Calibri"/>
      <family val="2"/>
    </font>
    <font>
      <b/>
      <sz val="8"/>
      <color indexed="8"/>
      <name val="Arial"/>
      <family val="2"/>
    </font>
    <font>
      <sz val="11"/>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sz val="8"/>
      <color rgb="FF000000"/>
      <name val="Arial"/>
      <family val="2"/>
    </font>
    <font>
      <sz val="7.5"/>
      <color rgb="FF000000"/>
      <name val="Arial Narrow"/>
      <family val="2"/>
    </font>
    <font>
      <sz val="9.5"/>
      <color theme="1"/>
      <name val="Arial Narrow"/>
      <family val="2"/>
    </font>
    <font>
      <b/>
      <sz val="10"/>
      <color rgb="FF808080"/>
      <name val="Arial Narrow"/>
      <family val="2"/>
    </font>
    <font>
      <sz val="9.5"/>
      <color rgb="FF000000"/>
      <name val="Arial Narrow"/>
      <family val="2"/>
    </font>
    <font>
      <sz val="7.5"/>
      <color theme="1"/>
      <name val="Arial Narrow"/>
      <family val="2"/>
    </font>
    <font>
      <sz val="9"/>
      <color rgb="FF000000"/>
      <name val="Arial Narrow"/>
      <family val="2"/>
    </font>
    <font>
      <b/>
      <sz val="9"/>
      <color rgb="FFFFFFFF"/>
      <name val="Arial Narrow"/>
      <family val="2"/>
    </font>
    <font>
      <b/>
      <sz val="9"/>
      <color rgb="FF000000"/>
      <name val="Arial Narrow"/>
      <family val="2"/>
    </font>
    <font>
      <sz val="9"/>
      <color theme="1"/>
      <name val="Arial Narrow"/>
      <family val="2"/>
    </font>
    <font>
      <b/>
      <sz val="9"/>
      <color theme="1"/>
      <name val="Arial Narrow"/>
      <family val="2"/>
    </font>
    <font>
      <b/>
      <sz val="10"/>
      <color theme="0" tint="-0.4999699890613556"/>
      <name val="Arial Narrow"/>
      <family val="2"/>
    </font>
    <font>
      <b/>
      <sz val="9"/>
      <color theme="0"/>
      <name val="Arial Narrow"/>
      <family val="2"/>
    </font>
    <font>
      <b/>
      <sz val="8"/>
      <color theme="0" tint="-0.4999699890613556"/>
      <name val="Arial"/>
      <family val="2"/>
    </font>
    <font>
      <b/>
      <sz val="10"/>
      <color theme="0"/>
      <name val="Arial"/>
      <family val="2"/>
    </font>
    <font>
      <sz val="9"/>
      <color theme="1"/>
      <name val="Calibri"/>
      <family val="2"/>
    </font>
    <font>
      <b/>
      <sz val="8"/>
      <color theme="1"/>
      <name val="Arial"/>
      <family val="2"/>
    </font>
    <font>
      <sz val="11"/>
      <color theme="1"/>
      <name val="Arial Narrow"/>
      <family val="2"/>
    </font>
    <font>
      <sz val="7.5"/>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DFBF3"/>
        <bgColor indexed="64"/>
      </patternFill>
    </fill>
    <fill>
      <patternFill patternType="solid">
        <fgColor rgb="FFA71433"/>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65"/>
        <bgColor indexed="64"/>
      </patternFill>
    </fill>
    <fill>
      <patternFill patternType="solid">
        <fgColor rgb="FFA71433"/>
        <bgColor indexed="64"/>
      </patternFill>
    </fill>
    <fill>
      <patternFill patternType="solid">
        <fgColor rgb="FFC0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color theme="0"/>
      </left>
      <right/>
      <top style="thin"/>
      <bottom style="thin"/>
    </border>
    <border>
      <left style="thin">
        <color theme="0"/>
      </left>
      <right style="thin">
        <color theme="0"/>
      </right>
      <top style="thin"/>
      <bottom style="thin"/>
    </border>
    <border>
      <left/>
      <right/>
      <top style="thin">
        <color theme="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6"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4">
    <xf numFmtId="0" fontId="0" fillId="0" borderId="0" xfId="0" applyFont="1" applyAlignment="1">
      <alignment/>
    </xf>
    <xf numFmtId="164" fontId="0" fillId="0" borderId="0" xfId="0" applyNumberFormat="1" applyAlignment="1">
      <alignment/>
    </xf>
    <xf numFmtId="0" fontId="55" fillId="0" borderId="0" xfId="0" applyFont="1" applyAlignment="1">
      <alignment/>
    </xf>
    <xf numFmtId="0" fontId="55" fillId="0" borderId="0" xfId="0" applyFont="1" applyAlignment="1">
      <alignment horizontal="left" vertical="center"/>
    </xf>
    <xf numFmtId="2" fontId="55" fillId="0" borderId="0" xfId="0" applyNumberFormat="1" applyFont="1" applyAlignment="1">
      <alignment/>
    </xf>
    <xf numFmtId="165" fontId="55" fillId="0" borderId="0" xfId="0" applyNumberFormat="1" applyFont="1" applyAlignment="1">
      <alignment/>
    </xf>
    <xf numFmtId="0" fontId="55" fillId="0" borderId="0" xfId="0" applyFont="1" applyAlignment="1">
      <alignment/>
    </xf>
    <xf numFmtId="0" fontId="55" fillId="0" borderId="0" xfId="0" applyFont="1" applyAlignment="1">
      <alignment horizontal="left"/>
    </xf>
    <xf numFmtId="0" fontId="6" fillId="0" borderId="0" xfId="46" applyFont="1">
      <alignment/>
      <protection/>
    </xf>
    <xf numFmtId="3" fontId="6" fillId="0" borderId="0" xfId="46" applyNumberFormat="1" applyFont="1">
      <alignment/>
      <protection/>
    </xf>
    <xf numFmtId="0" fontId="0" fillId="0" borderId="0" xfId="0" applyFill="1" applyAlignment="1">
      <alignment/>
    </xf>
    <xf numFmtId="164" fontId="55" fillId="0" borderId="0" xfId="0" applyNumberFormat="1" applyFont="1" applyAlignment="1">
      <alignment/>
    </xf>
    <xf numFmtId="0" fontId="55" fillId="0" borderId="0" xfId="0" applyFont="1" applyBorder="1" applyAlignment="1">
      <alignment/>
    </xf>
    <xf numFmtId="0" fontId="56" fillId="0" borderId="0" xfId="0" applyFont="1" applyBorder="1" applyAlignment="1">
      <alignment vertical="top" wrapText="1"/>
    </xf>
    <xf numFmtId="2" fontId="55" fillId="0" borderId="0" xfId="0" applyNumberFormat="1" applyFont="1" applyBorder="1" applyAlignment="1">
      <alignment/>
    </xf>
    <xf numFmtId="0" fontId="57" fillId="33" borderId="0" xfId="0" applyFont="1" applyFill="1" applyAlignment="1">
      <alignment horizontal="left" vertical="top"/>
    </xf>
    <xf numFmtId="0" fontId="58" fillId="0" borderId="0" xfId="0" applyFont="1" applyAlignment="1">
      <alignment horizontal="left"/>
    </xf>
    <xf numFmtId="0" fontId="59" fillId="0" borderId="0" xfId="0" applyFont="1" applyAlignment="1">
      <alignment/>
    </xf>
    <xf numFmtId="0" fontId="57" fillId="33" borderId="0" xfId="0" applyFont="1" applyFill="1" applyAlignment="1">
      <alignment vertical="top"/>
    </xf>
    <xf numFmtId="0" fontId="60" fillId="0" borderId="0" xfId="0" applyFont="1" applyFill="1" applyAlignment="1">
      <alignment horizontal="left" vertical="top"/>
    </xf>
    <xf numFmtId="2" fontId="56" fillId="0" borderId="0" xfId="0" applyNumberFormat="1" applyFont="1" applyBorder="1" applyAlignment="1">
      <alignment vertical="top" wrapText="1"/>
    </xf>
    <xf numFmtId="0" fontId="61" fillId="0" borderId="0" xfId="0" applyFont="1" applyAlignment="1">
      <alignment/>
    </xf>
    <xf numFmtId="0" fontId="58" fillId="0" borderId="0" xfId="0" applyFont="1" applyAlignment="1">
      <alignment/>
    </xf>
    <xf numFmtId="0" fontId="61" fillId="0" borderId="0" xfId="0" applyFont="1" applyAlignment="1" quotePrefix="1">
      <alignment/>
    </xf>
    <xf numFmtId="0" fontId="9" fillId="0" borderId="0" xfId="0" applyFont="1" applyAlignment="1">
      <alignment/>
    </xf>
    <xf numFmtId="0" fontId="59" fillId="0" borderId="0" xfId="0" applyFont="1" applyBorder="1" applyAlignment="1">
      <alignment/>
    </xf>
    <xf numFmtId="0" fontId="59" fillId="0" borderId="0" xfId="0" applyFont="1" applyAlignment="1">
      <alignment vertical="top"/>
    </xf>
    <xf numFmtId="0" fontId="0" fillId="0" borderId="0" xfId="0" applyAlignment="1">
      <alignment vertical="top"/>
    </xf>
    <xf numFmtId="0" fontId="62" fillId="0" borderId="10" xfId="0" applyFont="1" applyBorder="1" applyAlignment="1">
      <alignment wrapText="1"/>
    </xf>
    <xf numFmtId="3" fontId="62" fillId="20" borderId="10" xfId="0" applyNumberFormat="1" applyFont="1" applyFill="1" applyBorder="1" applyAlignment="1">
      <alignment horizontal="right" wrapText="1"/>
    </xf>
    <xf numFmtId="3" fontId="62" fillId="0" borderId="10" xfId="0" applyNumberFormat="1" applyFont="1" applyBorder="1" applyAlignment="1">
      <alignment horizontal="right" wrapText="1"/>
    </xf>
    <xf numFmtId="164" fontId="62" fillId="20" borderId="10" xfId="0" applyNumberFormat="1" applyFont="1" applyFill="1" applyBorder="1" applyAlignment="1">
      <alignment horizontal="right" wrapText="1"/>
    </xf>
    <xf numFmtId="164" fontId="62" fillId="0" borderId="10" xfId="0" applyNumberFormat="1" applyFont="1" applyBorder="1" applyAlignment="1">
      <alignment horizontal="right" wrapText="1"/>
    </xf>
    <xf numFmtId="0" fontId="63" fillId="34" borderId="10" xfId="0" applyFont="1" applyFill="1" applyBorder="1" applyAlignment="1">
      <alignment wrapText="1"/>
    </xf>
    <xf numFmtId="3" fontId="63" fillId="34" borderId="10" xfId="0" applyNumberFormat="1" applyFont="1" applyFill="1" applyBorder="1" applyAlignment="1">
      <alignment horizontal="right" wrapText="1"/>
    </xf>
    <xf numFmtId="0" fontId="63" fillId="34" borderId="10" xfId="0" applyFont="1" applyFill="1" applyBorder="1" applyAlignment="1">
      <alignment horizontal="right" wrapText="1"/>
    </xf>
    <xf numFmtId="164" fontId="63" fillId="34" borderId="10" xfId="0" applyNumberFormat="1" applyFont="1" applyFill="1" applyBorder="1" applyAlignment="1">
      <alignment horizontal="right" wrapText="1"/>
    </xf>
    <xf numFmtId="164" fontId="62" fillId="35" borderId="10" xfId="0" applyNumberFormat="1" applyFont="1" applyFill="1" applyBorder="1" applyAlignment="1">
      <alignment horizontal="right" wrapText="1"/>
    </xf>
    <xf numFmtId="164" fontId="62" fillId="36" borderId="10" xfId="0" applyNumberFormat="1" applyFont="1" applyFill="1" applyBorder="1" applyAlignment="1">
      <alignment horizontal="right" wrapText="1"/>
    </xf>
    <xf numFmtId="0" fontId="62" fillId="36" borderId="10" xfId="0" applyFont="1" applyFill="1" applyBorder="1" applyAlignment="1">
      <alignment horizontal="right" vertical="center" wrapText="1"/>
    </xf>
    <xf numFmtId="0" fontId="64" fillId="36" borderId="10" xfId="0" applyFont="1" applyFill="1" applyBorder="1" applyAlignment="1">
      <alignment horizontal="left" wrapText="1"/>
    </xf>
    <xf numFmtId="0" fontId="64" fillId="36" borderId="10" xfId="0" applyFont="1" applyFill="1" applyBorder="1" applyAlignment="1">
      <alignment horizontal="right" wrapText="1"/>
    </xf>
    <xf numFmtId="0" fontId="62" fillId="35" borderId="10" xfId="0" applyFont="1" applyFill="1" applyBorder="1" applyAlignment="1">
      <alignment horizontal="left" vertical="center"/>
    </xf>
    <xf numFmtId="3" fontId="62" fillId="0" borderId="10" xfId="0" applyNumberFormat="1" applyFont="1" applyBorder="1" applyAlignment="1">
      <alignment vertical="center" wrapText="1"/>
    </xf>
    <xf numFmtId="3" fontId="62" fillId="35" borderId="10" xfId="0" applyNumberFormat="1" applyFont="1" applyFill="1" applyBorder="1" applyAlignment="1">
      <alignment vertical="center" wrapText="1"/>
    </xf>
    <xf numFmtId="164" fontId="62" fillId="35" borderId="10" xfId="0" applyNumberFormat="1" applyFont="1" applyFill="1" applyBorder="1" applyAlignment="1">
      <alignment vertical="center" wrapText="1"/>
    </xf>
    <xf numFmtId="164" fontId="62" fillId="0" borderId="10" xfId="0" applyNumberFormat="1" applyFont="1" applyBorder="1" applyAlignment="1">
      <alignment vertical="center" wrapText="1"/>
    </xf>
    <xf numFmtId="164" fontId="62" fillId="35" borderId="10" xfId="0" applyNumberFormat="1" applyFont="1" applyFill="1" applyBorder="1" applyAlignment="1">
      <alignment vertical="center"/>
    </xf>
    <xf numFmtId="164" fontId="62" fillId="0" borderId="10" xfId="0" applyNumberFormat="1" applyFont="1" applyBorder="1" applyAlignment="1">
      <alignment vertical="center"/>
    </xf>
    <xf numFmtId="166" fontId="62" fillId="20" borderId="10" xfId="0" applyNumberFormat="1" applyFont="1" applyFill="1" applyBorder="1" applyAlignment="1">
      <alignment horizontal="right" wrapText="1"/>
    </xf>
    <xf numFmtId="166" fontId="62" fillId="0" borderId="10" xfId="0" applyNumberFormat="1" applyFont="1" applyFill="1" applyBorder="1" applyAlignment="1">
      <alignment horizontal="right" wrapText="1"/>
    </xf>
    <xf numFmtId="166" fontId="62" fillId="35" borderId="10" xfId="0" applyNumberFormat="1" applyFont="1" applyFill="1" applyBorder="1" applyAlignment="1">
      <alignment horizontal="right" wrapText="1"/>
    </xf>
    <xf numFmtId="3" fontId="62" fillId="0" borderId="10" xfId="0" applyNumberFormat="1" applyFont="1" applyFill="1" applyBorder="1" applyAlignment="1">
      <alignment horizontal="right" wrapText="1"/>
    </xf>
    <xf numFmtId="3" fontId="62" fillId="35" borderId="10" xfId="0" applyNumberFormat="1" applyFont="1" applyFill="1" applyBorder="1" applyAlignment="1">
      <alignment horizontal="right" wrapText="1"/>
    </xf>
    <xf numFmtId="166" fontId="63" fillId="34" borderId="10" xfId="0" applyNumberFormat="1" applyFont="1" applyFill="1" applyBorder="1" applyAlignment="1">
      <alignment horizontal="right" wrapText="1"/>
    </xf>
    <xf numFmtId="1" fontId="62" fillId="36" borderId="10" xfId="0" applyNumberFormat="1" applyFont="1" applyFill="1" applyBorder="1" applyAlignment="1">
      <alignment horizontal="right" wrapText="1"/>
    </xf>
    <xf numFmtId="0" fontId="65" fillId="36" borderId="10" xfId="0" applyFont="1" applyFill="1" applyBorder="1" applyAlignment="1">
      <alignment horizontal="right"/>
    </xf>
    <xf numFmtId="0" fontId="7" fillId="36" borderId="10" xfId="0" applyFont="1" applyFill="1" applyBorder="1" applyAlignment="1">
      <alignment vertical="top" wrapText="1"/>
    </xf>
    <xf numFmtId="3" fontId="63" fillId="34" borderId="10" xfId="0" applyNumberFormat="1" applyFont="1" applyFill="1" applyBorder="1" applyAlignment="1">
      <alignment wrapText="1"/>
    </xf>
    <xf numFmtId="0" fontId="60" fillId="0" borderId="0" xfId="0" applyFont="1" applyBorder="1" applyAlignment="1">
      <alignment/>
    </xf>
    <xf numFmtId="0" fontId="62" fillId="0" borderId="10" xfId="0" applyFont="1" applyBorder="1" applyAlignment="1">
      <alignment horizontal="left" vertical="top"/>
    </xf>
    <xf numFmtId="3" fontId="62" fillId="35" borderId="10" xfId="0" applyNumberFormat="1" applyFont="1" applyFill="1" applyBorder="1" applyAlignment="1">
      <alignment vertical="top" wrapText="1"/>
    </xf>
    <xf numFmtId="3" fontId="62" fillId="0" borderId="10" xfId="0" applyNumberFormat="1" applyFont="1" applyBorder="1" applyAlignment="1">
      <alignment vertical="top" wrapText="1"/>
    </xf>
    <xf numFmtId="164" fontId="62" fillId="0" borderId="10" xfId="0" applyNumberFormat="1" applyFont="1" applyBorder="1" applyAlignment="1">
      <alignment vertical="top" wrapText="1"/>
    </xf>
    <xf numFmtId="164" fontId="62" fillId="35" borderId="10" xfId="0" applyNumberFormat="1" applyFont="1" applyFill="1" applyBorder="1" applyAlignment="1">
      <alignment vertical="top" wrapText="1"/>
    </xf>
    <xf numFmtId="164" fontId="63" fillId="34" borderId="10" xfId="0" applyNumberFormat="1" applyFont="1" applyFill="1" applyBorder="1" applyAlignment="1">
      <alignment wrapText="1"/>
    </xf>
    <xf numFmtId="2" fontId="62" fillId="36" borderId="11" xfId="0" applyNumberFormat="1" applyFont="1" applyFill="1" applyBorder="1" applyAlignment="1">
      <alignment horizontal="right" wrapText="1"/>
    </xf>
    <xf numFmtId="2" fontId="62" fillId="36" borderId="12" xfId="0" applyNumberFormat="1" applyFont="1" applyFill="1" applyBorder="1" applyAlignment="1">
      <alignment horizontal="right" wrapText="1"/>
    </xf>
    <xf numFmtId="0" fontId="64" fillId="36" borderId="10" xfId="0" applyFont="1" applyFill="1" applyBorder="1" applyAlignment="1">
      <alignment horizontal="right" vertical="center" wrapText="1"/>
    </xf>
    <xf numFmtId="3" fontId="62" fillId="35" borderId="10" xfId="0" applyNumberFormat="1" applyFont="1" applyFill="1" applyBorder="1" applyAlignment="1">
      <alignment horizontal="right" vertical="top" wrapText="1"/>
    </xf>
    <xf numFmtId="2" fontId="62" fillId="0" borderId="10" xfId="0" applyNumberFormat="1" applyFont="1" applyBorder="1" applyAlignment="1">
      <alignment horizontal="right" wrapText="1"/>
    </xf>
    <xf numFmtId="166" fontId="62" fillId="35" borderId="10" xfId="0" applyNumberFormat="1" applyFont="1" applyFill="1" applyBorder="1" applyAlignment="1">
      <alignment vertical="top" wrapText="1"/>
    </xf>
    <xf numFmtId="166" fontId="62" fillId="0" borderId="10" xfId="0" applyNumberFormat="1" applyFont="1" applyBorder="1" applyAlignment="1">
      <alignment vertical="top" wrapText="1"/>
    </xf>
    <xf numFmtId="166" fontId="63" fillId="34" borderId="10" xfId="0" applyNumberFormat="1" applyFont="1" applyFill="1" applyBorder="1" applyAlignment="1">
      <alignment wrapText="1"/>
    </xf>
    <xf numFmtId="0" fontId="62" fillId="35" borderId="10" xfId="0" applyFont="1" applyFill="1" applyBorder="1" applyAlignment="1">
      <alignment vertical="top" wrapText="1"/>
    </xf>
    <xf numFmtId="164" fontId="62" fillId="0" borderId="10" xfId="0" applyNumberFormat="1" applyFont="1" applyBorder="1" applyAlignment="1">
      <alignment horizontal="right" vertical="top" wrapText="1"/>
    </xf>
    <xf numFmtId="0" fontId="62" fillId="0" borderId="10" xfId="0" applyFont="1" applyBorder="1" applyAlignment="1">
      <alignment vertical="top" wrapText="1"/>
    </xf>
    <xf numFmtId="0" fontId="65" fillId="37" borderId="10" xfId="0" applyFont="1" applyFill="1" applyBorder="1" applyAlignment="1">
      <alignment wrapText="1"/>
    </xf>
    <xf numFmtId="0" fontId="66" fillId="37" borderId="10" xfId="0" applyFont="1" applyFill="1" applyBorder="1" applyAlignment="1">
      <alignment wrapText="1"/>
    </xf>
    <xf numFmtId="0" fontId="66" fillId="0" borderId="10" xfId="0" applyFont="1" applyBorder="1" applyAlignment="1">
      <alignment wrapText="1"/>
    </xf>
    <xf numFmtId="3" fontId="62" fillId="35" borderId="10" xfId="0" applyNumberFormat="1" applyFont="1" applyFill="1" applyBorder="1" applyAlignment="1">
      <alignment vertical="top"/>
    </xf>
    <xf numFmtId="3" fontId="62" fillId="0" borderId="10" xfId="0" applyNumberFormat="1" applyFont="1" applyBorder="1" applyAlignment="1">
      <alignment vertical="top"/>
    </xf>
    <xf numFmtId="164" fontId="62" fillId="0" borderId="10" xfId="0" applyNumberFormat="1" applyFont="1" applyBorder="1" applyAlignment="1">
      <alignment vertical="top"/>
    </xf>
    <xf numFmtId="164" fontId="62" fillId="35" borderId="10" xfId="0" applyNumberFormat="1" applyFont="1" applyFill="1" applyBorder="1" applyAlignment="1">
      <alignment vertical="top"/>
    </xf>
    <xf numFmtId="164" fontId="65" fillId="35" borderId="10" xfId="0" applyNumberFormat="1" applyFont="1" applyFill="1" applyBorder="1" applyAlignment="1">
      <alignment/>
    </xf>
    <xf numFmtId="0" fontId="7" fillId="36" borderId="10" xfId="46" applyFont="1" applyFill="1" applyBorder="1" applyAlignment="1">
      <alignment horizontal="right"/>
      <protection/>
    </xf>
    <xf numFmtId="0" fontId="65" fillId="36" borderId="10" xfId="0" applyFont="1" applyFill="1" applyBorder="1" applyAlignment="1">
      <alignment horizontal="right" wrapText="1"/>
    </xf>
    <xf numFmtId="0" fontId="65" fillId="36" borderId="10" xfId="0" applyFont="1" applyFill="1" applyBorder="1" applyAlignment="1">
      <alignment horizontal="left" wrapText="1"/>
    </xf>
    <xf numFmtId="3" fontId="65" fillId="35" borderId="10" xfId="43" applyNumberFormat="1" applyFont="1" applyFill="1" applyBorder="1" applyAlignment="1">
      <alignment/>
    </xf>
    <xf numFmtId="3" fontId="65" fillId="36" borderId="10" xfId="43" applyNumberFormat="1" applyFont="1" applyFill="1" applyBorder="1" applyAlignment="1">
      <alignment/>
    </xf>
    <xf numFmtId="167" fontId="65" fillId="35" borderId="10" xfId="43" applyNumberFormat="1" applyFont="1" applyFill="1" applyBorder="1" applyAlignment="1">
      <alignment/>
    </xf>
    <xf numFmtId="167" fontId="65" fillId="36" borderId="10" xfId="43" applyNumberFormat="1" applyFont="1" applyFill="1" applyBorder="1" applyAlignment="1">
      <alignment/>
    </xf>
    <xf numFmtId="167" fontId="63" fillId="34" borderId="10" xfId="0" applyNumberFormat="1" applyFont="1" applyFill="1" applyBorder="1" applyAlignment="1">
      <alignment wrapText="1"/>
    </xf>
    <xf numFmtId="164" fontId="65" fillId="0" borderId="10" xfId="0" applyNumberFormat="1" applyFont="1" applyBorder="1" applyAlignment="1">
      <alignment/>
    </xf>
    <xf numFmtId="164" fontId="65" fillId="35" borderId="10" xfId="0" applyNumberFormat="1" applyFont="1" applyFill="1" applyBorder="1" applyAlignment="1">
      <alignment horizontal="right"/>
    </xf>
    <xf numFmtId="0" fontId="65" fillId="0" borderId="10" xfId="0" applyFont="1" applyBorder="1" applyAlignment="1">
      <alignment/>
    </xf>
    <xf numFmtId="3" fontId="65" fillId="35" borderId="10" xfId="0" applyNumberFormat="1" applyFont="1" applyFill="1" applyBorder="1" applyAlignment="1">
      <alignment/>
    </xf>
    <xf numFmtId="3" fontId="65" fillId="0" borderId="10" xfId="0" applyNumberFormat="1" applyFont="1" applyBorder="1" applyAlignment="1">
      <alignment/>
    </xf>
    <xf numFmtId="0" fontId="66" fillId="0" borderId="10" xfId="0" applyFont="1" applyBorder="1" applyAlignment="1">
      <alignment/>
    </xf>
    <xf numFmtId="3" fontId="66" fillId="35" borderId="10" xfId="0" applyNumberFormat="1" applyFont="1" applyFill="1" applyBorder="1" applyAlignment="1">
      <alignment/>
    </xf>
    <xf numFmtId="3" fontId="66" fillId="0" borderId="10" xfId="0" applyNumberFormat="1" applyFont="1" applyBorder="1" applyAlignment="1">
      <alignment/>
    </xf>
    <xf numFmtId="164" fontId="66" fillId="0" borderId="10" xfId="0" applyNumberFormat="1" applyFont="1" applyBorder="1" applyAlignment="1">
      <alignment/>
    </xf>
    <xf numFmtId="164" fontId="66" fillId="35" borderId="10" xfId="0" applyNumberFormat="1" applyFont="1" applyFill="1" applyBorder="1" applyAlignment="1">
      <alignment/>
    </xf>
    <xf numFmtId="3" fontId="65" fillId="36" borderId="10" xfId="0" applyNumberFormat="1" applyFont="1" applyFill="1" applyBorder="1" applyAlignment="1">
      <alignment horizontal="right"/>
    </xf>
    <xf numFmtId="3" fontId="66" fillId="36" borderId="10" xfId="0" applyNumberFormat="1" applyFont="1" applyFill="1" applyBorder="1" applyAlignment="1">
      <alignment horizontal="right"/>
    </xf>
    <xf numFmtId="164" fontId="66" fillId="35" borderId="10" xfId="0" applyNumberFormat="1" applyFont="1" applyFill="1" applyBorder="1" applyAlignment="1">
      <alignment horizontal="right"/>
    </xf>
    <xf numFmtId="1" fontId="65" fillId="0" borderId="10" xfId="0" applyNumberFormat="1" applyFont="1" applyBorder="1" applyAlignment="1">
      <alignment/>
    </xf>
    <xf numFmtId="1" fontId="65" fillId="35" borderId="10" xfId="0" applyNumberFormat="1" applyFont="1" applyFill="1" applyBorder="1" applyAlignment="1">
      <alignment/>
    </xf>
    <xf numFmtId="0" fontId="65" fillId="35" borderId="10" xfId="0" applyFont="1" applyFill="1" applyBorder="1" applyAlignment="1">
      <alignment horizontal="right" wrapText="1"/>
    </xf>
    <xf numFmtId="1" fontId="66" fillId="0" borderId="10" xfId="0" applyNumberFormat="1" applyFont="1" applyBorder="1" applyAlignment="1">
      <alignment/>
    </xf>
    <xf numFmtId="0" fontId="66" fillId="35" borderId="10" xfId="0" applyFont="1" applyFill="1" applyBorder="1" applyAlignment="1">
      <alignment horizontal="right" wrapText="1"/>
    </xf>
    <xf numFmtId="1" fontId="66" fillId="35" borderId="10" xfId="0" applyNumberFormat="1" applyFont="1" applyFill="1" applyBorder="1" applyAlignment="1">
      <alignment/>
    </xf>
    <xf numFmtId="0" fontId="62" fillId="0" borderId="10" xfId="0" applyFont="1" applyBorder="1" applyAlignment="1">
      <alignment horizontal="right" wrapText="1"/>
    </xf>
    <xf numFmtId="2" fontId="62" fillId="36" borderId="10" xfId="0" applyNumberFormat="1" applyFont="1" applyFill="1" applyBorder="1" applyAlignment="1">
      <alignment horizontal="right" wrapText="1"/>
    </xf>
    <xf numFmtId="0" fontId="57" fillId="0" borderId="0" xfId="0" applyFont="1" applyAlignment="1">
      <alignment/>
    </xf>
    <xf numFmtId="0" fontId="61" fillId="0" borderId="0" xfId="0" applyFont="1" applyAlignment="1">
      <alignment/>
    </xf>
    <xf numFmtId="0" fontId="0" fillId="0" borderId="12" xfId="0" applyBorder="1" applyAlignment="1">
      <alignment/>
    </xf>
    <xf numFmtId="2" fontId="61" fillId="0" borderId="0" xfId="0" applyNumberFormat="1" applyFont="1" applyAlignment="1">
      <alignment/>
    </xf>
    <xf numFmtId="3" fontId="64" fillId="35" borderId="10" xfId="0" applyNumberFormat="1" applyFont="1" applyFill="1" applyBorder="1" applyAlignment="1">
      <alignment vertical="top" wrapText="1"/>
    </xf>
    <xf numFmtId="3" fontId="64" fillId="0" borderId="10" xfId="0" applyNumberFormat="1" applyFont="1" applyBorder="1" applyAlignment="1">
      <alignment vertical="top" wrapText="1"/>
    </xf>
    <xf numFmtId="164" fontId="65" fillId="36" borderId="10" xfId="0" applyNumberFormat="1" applyFont="1" applyFill="1" applyBorder="1" applyAlignment="1">
      <alignment horizontal="right"/>
    </xf>
    <xf numFmtId="0" fontId="62" fillId="38" borderId="10" xfId="0" applyFont="1" applyFill="1" applyBorder="1" applyAlignment="1">
      <alignment horizontal="right"/>
    </xf>
    <xf numFmtId="0" fontId="64" fillId="36" borderId="10" xfId="0" applyFont="1" applyFill="1" applyBorder="1" applyAlignment="1">
      <alignment wrapText="1"/>
    </xf>
    <xf numFmtId="0" fontId="62" fillId="0" borderId="10" xfId="0" applyFont="1" applyFill="1" applyBorder="1" applyAlignment="1">
      <alignment horizontal="right"/>
    </xf>
    <xf numFmtId="0" fontId="9" fillId="0" borderId="0" xfId="0" applyFont="1" applyBorder="1" applyAlignment="1">
      <alignment horizontal="left" vertical="center"/>
    </xf>
    <xf numFmtId="0" fontId="60" fillId="0" borderId="0" xfId="0" applyFont="1" applyBorder="1" applyAlignment="1">
      <alignment horizontal="left" vertical="center"/>
    </xf>
    <xf numFmtId="0" fontId="67" fillId="0" borderId="0" xfId="0" applyFont="1" applyAlignment="1">
      <alignment/>
    </xf>
    <xf numFmtId="0" fontId="12" fillId="0" borderId="0" xfId="0" applyFont="1" applyAlignment="1">
      <alignment/>
    </xf>
    <xf numFmtId="0" fontId="62" fillId="36" borderId="10" xfId="0" applyFont="1" applyFill="1" applyBorder="1" applyAlignment="1">
      <alignment horizontal="right" vertical="center"/>
    </xf>
    <xf numFmtId="168" fontId="65" fillId="35" borderId="10" xfId="43" applyNumberFormat="1" applyFont="1" applyFill="1" applyBorder="1" applyAlignment="1">
      <alignment horizontal="right" vertical="center"/>
    </xf>
    <xf numFmtId="0" fontId="62" fillId="38" borderId="10" xfId="0" applyFont="1" applyFill="1" applyBorder="1" applyAlignment="1">
      <alignment horizontal="right" wrapText="1"/>
    </xf>
    <xf numFmtId="0" fontId="64" fillId="38" borderId="10" xfId="0" applyFont="1" applyFill="1" applyBorder="1" applyAlignment="1">
      <alignment vertical="center" wrapText="1"/>
    </xf>
    <xf numFmtId="0" fontId="65" fillId="38" borderId="10" xfId="0" applyFont="1" applyFill="1" applyBorder="1" applyAlignment="1">
      <alignment horizontal="left" wrapText="1"/>
    </xf>
    <xf numFmtId="0" fontId="65" fillId="39" borderId="10" xfId="0" applyNumberFormat="1" applyFont="1" applyFill="1" applyBorder="1" applyAlignment="1">
      <alignment/>
    </xf>
    <xf numFmtId="164" fontId="65" fillId="40" borderId="10" xfId="0" applyNumberFormat="1" applyFont="1" applyFill="1" applyBorder="1" applyAlignment="1">
      <alignment/>
    </xf>
    <xf numFmtId="164" fontId="65" fillId="39" borderId="10" xfId="0" applyNumberFormat="1" applyFont="1" applyFill="1" applyBorder="1" applyAlignment="1">
      <alignment horizontal="right"/>
    </xf>
    <xf numFmtId="0" fontId="10" fillId="0" borderId="10" xfId="0" applyFont="1" applyFill="1" applyBorder="1" applyAlignment="1">
      <alignment horizontal="left" wrapText="1"/>
    </xf>
    <xf numFmtId="3" fontId="10" fillId="35" borderId="10" xfId="0" applyNumberFormat="1" applyFont="1" applyFill="1" applyBorder="1" applyAlignment="1">
      <alignment/>
    </xf>
    <xf numFmtId="164" fontId="10" fillId="0" borderId="10" xfId="0" applyNumberFormat="1" applyFont="1" applyFill="1" applyBorder="1" applyAlignment="1">
      <alignment/>
    </xf>
    <xf numFmtId="164" fontId="10" fillId="35" borderId="10" xfId="0" applyNumberFormat="1" applyFont="1" applyFill="1" applyBorder="1" applyAlignment="1">
      <alignment horizontal="right"/>
    </xf>
    <xf numFmtId="3" fontId="65" fillId="39" borderId="10" xfId="0" applyNumberFormat="1" applyFont="1" applyFill="1" applyBorder="1" applyAlignment="1">
      <alignment/>
    </xf>
    <xf numFmtId="0" fontId="68" fillId="41" borderId="10" xfId="0" applyFont="1" applyFill="1" applyBorder="1" applyAlignment="1">
      <alignment horizontal="left" vertical="center" wrapText="1"/>
    </xf>
    <xf numFmtId="3" fontId="68" fillId="41" borderId="10" xfId="0" applyNumberFormat="1" applyFont="1" applyFill="1" applyBorder="1" applyAlignment="1">
      <alignment/>
    </xf>
    <xf numFmtId="164" fontId="68" fillId="41" borderId="10" xfId="0" applyNumberFormat="1" applyFont="1" applyFill="1" applyBorder="1" applyAlignment="1">
      <alignment/>
    </xf>
    <xf numFmtId="164" fontId="68" fillId="41" borderId="10" xfId="0" applyNumberFormat="1" applyFont="1" applyFill="1" applyBorder="1" applyAlignment="1">
      <alignment horizontal="right"/>
    </xf>
    <xf numFmtId="0" fontId="62" fillId="36" borderId="10" xfId="0" applyFont="1" applyFill="1" applyBorder="1" applyAlignment="1">
      <alignment horizontal="right" wrapText="1"/>
    </xf>
    <xf numFmtId="0" fontId="62" fillId="36" borderId="10" xfId="0" applyNumberFormat="1" applyFont="1" applyFill="1" applyBorder="1" applyAlignment="1">
      <alignment horizontal="right" wrapText="1"/>
    </xf>
    <xf numFmtId="1" fontId="62" fillId="0" borderId="10" xfId="0" applyNumberFormat="1" applyFont="1" applyFill="1" applyBorder="1" applyAlignment="1">
      <alignment horizontal="right" wrapText="1"/>
    </xf>
    <xf numFmtId="166" fontId="62" fillId="0" borderId="10" xfId="0" applyNumberFormat="1" applyFont="1" applyBorder="1" applyAlignment="1">
      <alignment horizontal="right" vertical="top" wrapText="1"/>
    </xf>
    <xf numFmtId="0" fontId="64" fillId="38" borderId="11" xfId="0" applyFont="1" applyFill="1" applyBorder="1" applyAlignment="1">
      <alignment horizontal="left" vertical="center" wrapText="1"/>
    </xf>
    <xf numFmtId="164" fontId="66" fillId="39" borderId="10" xfId="0" applyNumberFormat="1" applyFont="1" applyFill="1" applyBorder="1" applyAlignment="1">
      <alignment horizontal="right"/>
    </xf>
    <xf numFmtId="0" fontId="0" fillId="0" borderId="0" xfId="0" applyAlignment="1">
      <alignment/>
    </xf>
    <xf numFmtId="0" fontId="0" fillId="0" borderId="0" xfId="0" applyBorder="1" applyAlignment="1">
      <alignment/>
    </xf>
    <xf numFmtId="0" fontId="62" fillId="36" borderId="10" xfId="0" applyFont="1" applyFill="1" applyBorder="1" applyAlignment="1">
      <alignment horizontal="right" wrapText="1"/>
    </xf>
    <xf numFmtId="0" fontId="9" fillId="0" borderId="0" xfId="0" applyFont="1" applyAlignment="1">
      <alignment horizontal="justify" vertical="top"/>
    </xf>
    <xf numFmtId="0" fontId="17" fillId="0" borderId="0" xfId="0" applyFont="1" applyBorder="1" applyAlignment="1">
      <alignment/>
    </xf>
    <xf numFmtId="0" fontId="62" fillId="0" borderId="10" xfId="0" applyFont="1" applyFill="1" applyBorder="1" applyAlignment="1">
      <alignment horizontal="right" wrapText="1"/>
    </xf>
    <xf numFmtId="0" fontId="9" fillId="0" borderId="0" xfId="0" applyFont="1" applyBorder="1" applyAlignment="1">
      <alignment/>
    </xf>
    <xf numFmtId="3" fontId="62" fillId="0" borderId="10" xfId="0" applyNumberFormat="1" applyFont="1" applyBorder="1" applyAlignment="1">
      <alignment horizontal="right" vertical="top" wrapText="1"/>
    </xf>
    <xf numFmtId="1" fontId="62" fillId="0" borderId="10" xfId="0" applyNumberFormat="1" applyFont="1" applyBorder="1" applyAlignment="1">
      <alignment horizontal="right" vertical="top" wrapText="1"/>
    </xf>
    <xf numFmtId="1" fontId="62" fillId="0" borderId="10" xfId="0" applyNumberFormat="1" applyFont="1" applyBorder="1" applyAlignment="1">
      <alignment vertical="top" wrapText="1"/>
    </xf>
    <xf numFmtId="0" fontId="62" fillId="0" borderId="10" xfId="0" applyFont="1" applyBorder="1" applyAlignment="1">
      <alignment horizontal="right" vertical="top" wrapText="1"/>
    </xf>
    <xf numFmtId="164" fontId="62" fillId="35" borderId="10" xfId="0" applyNumberFormat="1" applyFont="1" applyFill="1" applyBorder="1" applyAlignment="1">
      <alignment horizontal="right" vertical="top"/>
    </xf>
    <xf numFmtId="0" fontId="62" fillId="0" borderId="11" xfId="0" applyFont="1" applyFill="1" applyBorder="1" applyAlignment="1">
      <alignment horizontal="right" wrapText="1"/>
    </xf>
    <xf numFmtId="3" fontId="65" fillId="0" borderId="10" xfId="0" applyNumberFormat="1" applyFont="1" applyBorder="1" applyAlignment="1">
      <alignment horizontal="right"/>
    </xf>
    <xf numFmtId="3" fontId="66" fillId="0" borderId="10" xfId="0" applyNumberFormat="1" applyFont="1" applyBorder="1" applyAlignment="1">
      <alignment horizontal="right"/>
    </xf>
    <xf numFmtId="1" fontId="65" fillId="35" borderId="10" xfId="0" applyNumberFormat="1" applyFont="1" applyFill="1" applyBorder="1" applyAlignment="1">
      <alignment horizontal="right"/>
    </xf>
    <xf numFmtId="1" fontId="66" fillId="35" borderId="10" xfId="0" applyNumberFormat="1" applyFont="1" applyFill="1" applyBorder="1" applyAlignment="1">
      <alignment horizontal="right"/>
    </xf>
    <xf numFmtId="0" fontId="0" fillId="0" borderId="0" xfId="0" applyAlignment="1">
      <alignment/>
    </xf>
    <xf numFmtId="164" fontId="62" fillId="20" borderId="12" xfId="0" applyNumberFormat="1" applyFont="1" applyFill="1" applyBorder="1" applyAlignment="1">
      <alignment horizontal="right" wrapText="1"/>
    </xf>
    <xf numFmtId="164" fontId="62" fillId="36" borderId="12" xfId="0" applyNumberFormat="1" applyFont="1" applyFill="1" applyBorder="1" applyAlignment="1">
      <alignment horizontal="right" wrapText="1"/>
    </xf>
    <xf numFmtId="0" fontId="0" fillId="0" borderId="0" xfId="0" applyFont="1" applyAlignment="1">
      <alignment/>
    </xf>
    <xf numFmtId="0" fontId="62" fillId="36" borderId="10" xfId="0" applyFont="1" applyFill="1" applyBorder="1" applyAlignment="1">
      <alignment horizontal="right" wrapText="1"/>
    </xf>
    <xf numFmtId="0" fontId="0" fillId="0" borderId="0" xfId="0" applyAlignment="1">
      <alignment/>
    </xf>
    <xf numFmtId="0" fontId="64" fillId="0" borderId="12" xfId="0" applyFont="1" applyBorder="1" applyAlignment="1">
      <alignment horizontal="left" vertical="center" wrapText="1"/>
    </xf>
    <xf numFmtId="0" fontId="62" fillId="36" borderId="10" xfId="0" applyFont="1" applyFill="1" applyBorder="1" applyAlignment="1">
      <alignment horizontal="right" wrapText="1"/>
    </xf>
    <xf numFmtId="0" fontId="17" fillId="0" borderId="0" xfId="0" applyFont="1" applyBorder="1" applyAlignment="1">
      <alignment/>
    </xf>
    <xf numFmtId="0" fontId="64" fillId="36" borderId="11" xfId="0" applyFont="1" applyFill="1" applyBorder="1" applyAlignment="1">
      <alignment vertical="center" wrapText="1"/>
    </xf>
    <xf numFmtId="0" fontId="62" fillId="36" borderId="12" xfId="0" applyFont="1" applyFill="1" applyBorder="1" applyAlignment="1">
      <alignment vertical="center" wrapText="1"/>
    </xf>
    <xf numFmtId="0" fontId="52" fillId="0" borderId="0" xfId="0" applyFont="1" applyAlignment="1">
      <alignment/>
    </xf>
    <xf numFmtId="3" fontId="64" fillId="20" borderId="10" xfId="0" applyNumberFormat="1" applyFont="1" applyFill="1" applyBorder="1" applyAlignment="1">
      <alignment horizontal="right" wrapText="1"/>
    </xf>
    <xf numFmtId="3" fontId="64" fillId="36" borderId="10" xfId="0" applyNumberFormat="1" applyFont="1" applyFill="1" applyBorder="1" applyAlignment="1">
      <alignment horizontal="right" wrapText="1"/>
    </xf>
    <xf numFmtId="0" fontId="64" fillId="0" borderId="10" xfId="0" applyFont="1" applyBorder="1" applyAlignment="1">
      <alignment wrapText="1"/>
    </xf>
    <xf numFmtId="3" fontId="64" fillId="0" borderId="10" xfId="0" applyNumberFormat="1" applyFont="1" applyBorder="1" applyAlignment="1">
      <alignment horizontal="right" wrapText="1"/>
    </xf>
    <xf numFmtId="0" fontId="56" fillId="0" borderId="0" xfId="0" applyFont="1" applyAlignment="1">
      <alignment horizontal="left" vertical="top"/>
    </xf>
    <xf numFmtId="0" fontId="69" fillId="0" borderId="0" xfId="0" applyFont="1" applyAlignment="1">
      <alignment/>
    </xf>
    <xf numFmtId="165" fontId="69" fillId="0" borderId="0" xfId="0" applyNumberFormat="1" applyFont="1" applyAlignment="1">
      <alignment/>
    </xf>
    <xf numFmtId="0" fontId="64" fillId="0" borderId="10" xfId="0" applyFont="1" applyBorder="1" applyAlignment="1">
      <alignment horizontal="left" vertical="center" wrapText="1"/>
    </xf>
    <xf numFmtId="0" fontId="62" fillId="36" borderId="10" xfId="0" applyFont="1" applyFill="1" applyBorder="1" applyAlignment="1">
      <alignment wrapText="1"/>
    </xf>
    <xf numFmtId="3" fontId="62" fillId="0" borderId="10" xfId="0" applyNumberFormat="1" applyFont="1" applyBorder="1" applyAlignment="1">
      <alignment wrapText="1"/>
    </xf>
    <xf numFmtId="0" fontId="62" fillId="0" borderId="10" xfId="0" applyFont="1" applyBorder="1" applyAlignment="1">
      <alignment horizontal="left" wrapText="1"/>
    </xf>
    <xf numFmtId="1" fontId="62" fillId="20" borderId="10" xfId="0" applyNumberFormat="1" applyFont="1" applyFill="1" applyBorder="1" applyAlignment="1">
      <alignment horizontal="right" wrapText="1"/>
    </xf>
    <xf numFmtId="1" fontId="62" fillId="0" borderId="10" xfId="0" applyNumberFormat="1" applyFont="1" applyBorder="1" applyAlignment="1">
      <alignment horizontal="right" wrapText="1"/>
    </xf>
    <xf numFmtId="1" fontId="62" fillId="35" borderId="10" xfId="0" applyNumberFormat="1" applyFont="1" applyFill="1" applyBorder="1" applyAlignment="1">
      <alignment horizontal="right" wrapText="1"/>
    </xf>
    <xf numFmtId="1" fontId="64" fillId="35" borderId="10" xfId="0" applyNumberFormat="1" applyFont="1" applyFill="1" applyBorder="1" applyAlignment="1">
      <alignment horizontal="right" wrapText="1"/>
    </xf>
    <xf numFmtId="1" fontId="0" fillId="0" borderId="0" xfId="0" applyNumberFormat="1" applyAlignment="1">
      <alignment/>
    </xf>
    <xf numFmtId="0" fontId="62" fillId="36" borderId="10" xfId="0" applyFont="1" applyFill="1" applyBorder="1" applyAlignment="1">
      <alignment horizontal="right" wrapText="1"/>
    </xf>
    <xf numFmtId="2" fontId="64" fillId="0" borderId="10" xfId="0" applyNumberFormat="1" applyFont="1" applyBorder="1" applyAlignment="1">
      <alignment horizontal="right" wrapText="1"/>
    </xf>
    <xf numFmtId="0" fontId="64" fillId="36" borderId="10" xfId="0" applyFont="1" applyFill="1" applyBorder="1" applyAlignment="1">
      <alignment horizontal="right" wrapText="1"/>
    </xf>
    <xf numFmtId="0" fontId="62" fillId="37" borderId="10" xfId="0" applyFont="1" applyFill="1" applyBorder="1" applyAlignment="1">
      <alignment horizontal="right" vertical="center" wrapText="1"/>
    </xf>
    <xf numFmtId="0" fontId="62" fillId="37" borderId="10" xfId="0" applyFont="1" applyFill="1" applyBorder="1" applyAlignment="1" quotePrefix="1">
      <alignment horizontal="right" vertical="center" wrapText="1"/>
    </xf>
    <xf numFmtId="0" fontId="62" fillId="37" borderId="10" xfId="0" applyFont="1" applyFill="1" applyBorder="1" applyAlignment="1">
      <alignment vertical="center" wrapText="1"/>
    </xf>
    <xf numFmtId="3" fontId="65" fillId="20" borderId="10" xfId="0" applyNumberFormat="1" applyFont="1" applyFill="1" applyBorder="1" applyAlignment="1">
      <alignment horizontal="right" wrapText="1"/>
    </xf>
    <xf numFmtId="164" fontId="62" fillId="20" borderId="10" xfId="0" applyNumberFormat="1" applyFont="1" applyFill="1" applyBorder="1" applyAlignment="1">
      <alignment horizontal="right" vertical="center" wrapText="1"/>
    </xf>
    <xf numFmtId="3" fontId="62" fillId="37" borderId="10" xfId="0" applyNumberFormat="1" applyFont="1" applyFill="1" applyBorder="1" applyAlignment="1">
      <alignment horizontal="right" vertical="center"/>
    </xf>
    <xf numFmtId="164" fontId="62" fillId="36" borderId="10" xfId="0" applyNumberFormat="1" applyFont="1" applyFill="1" applyBorder="1" applyAlignment="1">
      <alignment horizontal="right" vertical="center" wrapText="1"/>
    </xf>
    <xf numFmtId="0" fontId="62" fillId="20" borderId="10" xfId="0" applyFont="1" applyFill="1" applyBorder="1" applyAlignment="1">
      <alignment horizontal="right" vertical="center"/>
    </xf>
    <xf numFmtId="0" fontId="62" fillId="20" borderId="10" xfId="0" applyFont="1" applyFill="1" applyBorder="1" applyAlignment="1">
      <alignment horizontal="right" vertical="center" wrapText="1"/>
    </xf>
    <xf numFmtId="166" fontId="62" fillId="37" borderId="10" xfId="0" applyNumberFormat="1" applyFont="1" applyFill="1" applyBorder="1" applyAlignment="1">
      <alignment horizontal="right" vertical="center"/>
    </xf>
    <xf numFmtId="0" fontId="64" fillId="37" borderId="10" xfId="0" applyFont="1" applyFill="1" applyBorder="1" applyAlignment="1">
      <alignment vertical="center" wrapText="1"/>
    </xf>
    <xf numFmtId="3" fontId="66" fillId="20" borderId="10" xfId="0" applyNumberFormat="1" applyFont="1" applyFill="1" applyBorder="1" applyAlignment="1">
      <alignment horizontal="right" wrapText="1"/>
    </xf>
    <xf numFmtId="164" fontId="64" fillId="20" borderId="10" xfId="0" applyNumberFormat="1" applyFont="1" applyFill="1" applyBorder="1" applyAlignment="1">
      <alignment horizontal="right" vertical="center" wrapText="1"/>
    </xf>
    <xf numFmtId="3" fontId="64" fillId="37" borderId="10" xfId="0" applyNumberFormat="1" applyFont="1" applyFill="1" applyBorder="1" applyAlignment="1">
      <alignment horizontal="right" vertical="center"/>
    </xf>
    <xf numFmtId="166" fontId="64" fillId="37" borderId="10" xfId="0" applyNumberFormat="1" applyFont="1" applyFill="1" applyBorder="1" applyAlignment="1">
      <alignment horizontal="right" vertical="center"/>
    </xf>
    <xf numFmtId="0" fontId="64" fillId="20" borderId="10" xfId="0" applyFont="1" applyFill="1" applyBorder="1" applyAlignment="1">
      <alignment horizontal="right" vertical="center"/>
    </xf>
    <xf numFmtId="0" fontId="64" fillId="20" borderId="10" xfId="0" applyFont="1" applyFill="1" applyBorder="1" applyAlignment="1">
      <alignment horizontal="right" vertical="center" wrapText="1"/>
    </xf>
    <xf numFmtId="0" fontId="62" fillId="37" borderId="10" xfId="0" applyFont="1" applyFill="1" applyBorder="1" applyAlignment="1">
      <alignment horizontal="right" vertical="center"/>
    </xf>
    <xf numFmtId="164" fontId="62" fillId="20" borderId="10" xfId="0" applyNumberFormat="1" applyFont="1" applyFill="1" applyBorder="1" applyAlignment="1" quotePrefix="1">
      <alignment horizontal="right" vertical="center" wrapText="1"/>
    </xf>
    <xf numFmtId="166" fontId="62" fillId="37" borderId="10" xfId="0" applyNumberFormat="1" applyFont="1" applyFill="1" applyBorder="1" applyAlignment="1">
      <alignment horizontal="right" vertical="center" wrapText="1"/>
    </xf>
    <xf numFmtId="0" fontId="64" fillId="0" borderId="10" xfId="0" applyFont="1" applyBorder="1" applyAlignment="1">
      <alignment vertical="center" wrapText="1"/>
    </xf>
    <xf numFmtId="3" fontId="64" fillId="0" borderId="10" xfId="0" applyNumberFormat="1" applyFont="1" applyBorder="1" applyAlignment="1">
      <alignment horizontal="right" vertical="center" wrapText="1"/>
    </xf>
    <xf numFmtId="166" fontId="64" fillId="0" borderId="10" xfId="0" applyNumberFormat="1" applyFont="1" applyBorder="1" applyAlignment="1">
      <alignment horizontal="right" vertical="center" wrapText="1"/>
    </xf>
    <xf numFmtId="0" fontId="63" fillId="34" borderId="10" xfId="0" applyFont="1" applyFill="1" applyBorder="1" applyAlignment="1">
      <alignment vertical="center" wrapText="1"/>
    </xf>
    <xf numFmtId="164" fontId="63" fillId="34" borderId="10" xfId="0" applyNumberFormat="1" applyFont="1" applyFill="1" applyBorder="1" applyAlignment="1">
      <alignment horizontal="right" vertical="center" wrapText="1"/>
    </xf>
    <xf numFmtId="3" fontId="63" fillId="34" borderId="10" xfId="0" applyNumberFormat="1" applyFont="1" applyFill="1" applyBorder="1" applyAlignment="1">
      <alignment horizontal="right" vertical="center" wrapText="1"/>
    </xf>
    <xf numFmtId="0" fontId="63" fillId="34" borderId="10" xfId="0" applyFont="1" applyFill="1" applyBorder="1" applyAlignment="1">
      <alignment horizontal="right" vertical="center" wrapText="1"/>
    </xf>
    <xf numFmtId="49" fontId="70" fillId="42" borderId="10" xfId="0" applyNumberFormat="1" applyFont="1" applyFill="1" applyBorder="1" applyAlignment="1">
      <alignment/>
    </xf>
    <xf numFmtId="164" fontId="68" fillId="42" borderId="10" xfId="0" applyNumberFormat="1" applyFont="1" applyFill="1" applyBorder="1" applyAlignment="1">
      <alignment horizontal="right" wrapText="1"/>
    </xf>
    <xf numFmtId="3" fontId="68" fillId="42" borderId="10" xfId="0" applyNumberFormat="1" applyFont="1" applyFill="1" applyBorder="1" applyAlignment="1">
      <alignment horizontal="right"/>
    </xf>
    <xf numFmtId="164" fontId="64" fillId="36" borderId="10" xfId="0" applyNumberFormat="1" applyFont="1" applyFill="1" applyBorder="1" applyAlignment="1">
      <alignment horizontal="right" wrapText="1"/>
    </xf>
    <xf numFmtId="0" fontId="62" fillId="0" borderId="13" xfId="0" applyFont="1" applyBorder="1" applyAlignment="1">
      <alignment horizontal="right" wrapText="1"/>
    </xf>
    <xf numFmtId="0" fontId="62" fillId="0" borderId="14" xfId="0" applyFont="1" applyBorder="1" applyAlignment="1">
      <alignment horizontal="right" wrapText="1"/>
    </xf>
    <xf numFmtId="2" fontId="62" fillId="0" borderId="13" xfId="0" applyNumberFormat="1" applyFont="1" applyBorder="1" applyAlignment="1">
      <alignment horizontal="right" wrapText="1"/>
    </xf>
    <xf numFmtId="2" fontId="62" fillId="0" borderId="14" xfId="0" applyNumberFormat="1" applyFont="1" applyBorder="1" applyAlignment="1">
      <alignment horizontal="right" wrapText="1"/>
    </xf>
    <xf numFmtId="0" fontId="0" fillId="0" borderId="15" xfId="0" applyBorder="1" applyAlignment="1">
      <alignment/>
    </xf>
    <xf numFmtId="3" fontId="62" fillId="35" borderId="10" xfId="0" applyNumberFormat="1" applyFont="1" applyFill="1" applyBorder="1" applyAlignment="1">
      <alignment horizontal="right" vertical="top"/>
    </xf>
    <xf numFmtId="164" fontId="62" fillId="0" borderId="10" xfId="0" applyNumberFormat="1" applyFont="1" applyBorder="1" applyAlignment="1">
      <alignment horizontal="right" vertical="top"/>
    </xf>
    <xf numFmtId="167" fontId="65" fillId="35" borderId="10" xfId="43" applyNumberFormat="1" applyFont="1" applyFill="1" applyBorder="1" applyAlignment="1">
      <alignment horizontal="right"/>
    </xf>
    <xf numFmtId="3" fontId="65" fillId="35" borderId="10" xfId="43" applyNumberFormat="1" applyFont="1" applyFill="1" applyBorder="1" applyAlignment="1">
      <alignment horizontal="right"/>
    </xf>
    <xf numFmtId="164" fontId="62" fillId="37" borderId="10" xfId="0" applyNumberFormat="1" applyFont="1" applyFill="1" applyBorder="1" applyAlignment="1">
      <alignment horizontal="right" vertical="center" wrapText="1"/>
    </xf>
    <xf numFmtId="164" fontId="64" fillId="37" borderId="10" xfId="0" applyNumberFormat="1" applyFont="1" applyFill="1" applyBorder="1" applyAlignment="1">
      <alignment horizontal="right" vertical="center" wrapText="1"/>
    </xf>
    <xf numFmtId="164" fontId="64" fillId="0" borderId="10" xfId="0" applyNumberFormat="1" applyFont="1" applyBorder="1" applyAlignment="1">
      <alignment horizontal="right" vertical="center" wrapText="1"/>
    </xf>
    <xf numFmtId="169" fontId="55" fillId="0" borderId="0" xfId="49" applyNumberFormat="1" applyFont="1" applyAlignment="1">
      <alignment/>
    </xf>
    <xf numFmtId="0" fontId="59" fillId="0" borderId="0" xfId="0" applyFont="1" applyAlignment="1">
      <alignment horizontal="justify"/>
    </xf>
    <xf numFmtId="0" fontId="0" fillId="0" borderId="0" xfId="0" applyAlignment="1">
      <alignment/>
    </xf>
    <xf numFmtId="0" fontId="60" fillId="0" borderId="0" xfId="0" applyFont="1" applyBorder="1" applyAlignment="1">
      <alignment horizontal="justify"/>
    </xf>
    <xf numFmtId="0" fontId="0" fillId="0" borderId="0" xfId="0" applyBorder="1" applyAlignment="1">
      <alignment/>
    </xf>
    <xf numFmtId="0" fontId="64" fillId="0" borderId="11" xfId="0" applyFont="1" applyBorder="1" applyAlignment="1">
      <alignment horizontal="left" vertical="center" wrapText="1"/>
    </xf>
    <xf numFmtId="0" fontId="64" fillId="0" borderId="0" xfId="0" applyFont="1" applyBorder="1" applyAlignment="1">
      <alignment horizontal="left" vertical="center" wrapText="1"/>
    </xf>
    <xf numFmtId="0" fontId="64" fillId="0" borderId="12" xfId="0" applyFont="1" applyBorder="1" applyAlignment="1">
      <alignment horizontal="left" vertical="center" wrapText="1"/>
    </xf>
    <xf numFmtId="0" fontId="64" fillId="20" borderId="10" xfId="0" applyFont="1" applyFill="1" applyBorder="1" applyAlignment="1">
      <alignment horizontal="center" wrapText="1"/>
    </xf>
    <xf numFmtId="0" fontId="64" fillId="0" borderId="10" xfId="0" applyFont="1" applyBorder="1" applyAlignment="1">
      <alignment horizontal="center" wrapText="1"/>
    </xf>
    <xf numFmtId="0" fontId="0" fillId="0" borderId="10" xfId="0" applyBorder="1" applyAlignment="1">
      <alignment horizontal="center" wrapText="1"/>
    </xf>
    <xf numFmtId="0" fontId="57" fillId="0" borderId="0" xfId="0" applyFont="1" applyAlignment="1">
      <alignment horizontal="left"/>
    </xf>
    <xf numFmtId="0" fontId="71" fillId="0" borderId="11" xfId="0" applyFont="1" applyBorder="1" applyAlignment="1">
      <alignment horizontal="center"/>
    </xf>
    <xf numFmtId="0" fontId="71" fillId="0" borderId="0" xfId="0" applyFont="1" applyBorder="1" applyAlignment="1">
      <alignment horizontal="center"/>
    </xf>
    <xf numFmtId="0" fontId="71" fillId="0" borderId="12" xfId="0" applyFont="1" applyBorder="1" applyAlignment="1">
      <alignment horizontal="center"/>
    </xf>
    <xf numFmtId="0" fontId="64" fillId="0" borderId="10" xfId="0" applyFont="1" applyFill="1" applyBorder="1" applyAlignment="1">
      <alignment horizontal="center" wrapText="1"/>
    </xf>
    <xf numFmtId="0" fontId="10" fillId="36" borderId="11" xfId="0" applyFont="1" applyFill="1" applyBorder="1" applyAlignment="1">
      <alignment horizontal="left" vertical="center" wrapText="1"/>
    </xf>
    <xf numFmtId="0" fontId="65" fillId="36" borderId="0" xfId="0" applyFont="1" applyFill="1" applyBorder="1" applyAlignment="1">
      <alignment horizontal="left" vertical="center"/>
    </xf>
    <xf numFmtId="0" fontId="65" fillId="36" borderId="12" xfId="0" applyFont="1" applyFill="1" applyBorder="1" applyAlignment="1">
      <alignment horizontal="left" vertical="center"/>
    </xf>
    <xf numFmtId="0" fontId="65" fillId="35" borderId="10" xfId="0" applyFont="1" applyFill="1" applyBorder="1" applyAlignment="1">
      <alignment horizontal="center"/>
    </xf>
    <xf numFmtId="0" fontId="65" fillId="0" borderId="10" xfId="0" applyFont="1" applyBorder="1" applyAlignment="1">
      <alignment horizontal="center"/>
    </xf>
    <xf numFmtId="0" fontId="62" fillId="36" borderId="10" xfId="0" applyFont="1" applyFill="1" applyBorder="1" applyAlignment="1">
      <alignment horizontal="right" wrapText="1"/>
    </xf>
    <xf numFmtId="0" fontId="64" fillId="36" borderId="11" xfId="0" applyFont="1" applyFill="1" applyBorder="1" applyAlignment="1">
      <alignment horizontal="left" wrapText="1"/>
    </xf>
    <xf numFmtId="0" fontId="64" fillId="36" borderId="12" xfId="0" applyFont="1" applyFill="1" applyBorder="1" applyAlignment="1">
      <alignment horizontal="left" wrapText="1"/>
    </xf>
    <xf numFmtId="0" fontId="64" fillId="0" borderId="10" xfId="0" applyFont="1" applyBorder="1" applyAlignment="1">
      <alignment horizontal="left" vertical="center"/>
    </xf>
    <xf numFmtId="0" fontId="64" fillId="35" borderId="10" xfId="0" applyFont="1" applyFill="1" applyBorder="1" applyAlignment="1">
      <alignment horizontal="center" vertical="top" wrapText="1"/>
    </xf>
    <xf numFmtId="0" fontId="9" fillId="0" borderId="0" xfId="0" applyFont="1" applyAlignment="1">
      <alignment horizontal="justify" vertical="top"/>
    </xf>
    <xf numFmtId="0" fontId="17" fillId="0" borderId="0" xfId="0" applyFont="1" applyAlignment="1">
      <alignment vertical="top"/>
    </xf>
    <xf numFmtId="0" fontId="64" fillId="0" borderId="11" xfId="0" applyFont="1" applyBorder="1" applyAlignment="1">
      <alignment horizontal="left" vertical="center"/>
    </xf>
    <xf numFmtId="0" fontId="64" fillId="0" borderId="12" xfId="0" applyFont="1" applyBorder="1" applyAlignment="1">
      <alignment horizontal="left" vertical="center"/>
    </xf>
    <xf numFmtId="2" fontId="64" fillId="36" borderId="10" xfId="0" applyNumberFormat="1" applyFont="1" applyFill="1" applyBorder="1" applyAlignment="1">
      <alignment horizontal="center" vertical="center" wrapText="1"/>
    </xf>
    <xf numFmtId="0" fontId="67" fillId="0" borderId="0" xfId="0" applyFont="1" applyFill="1" applyAlignment="1">
      <alignment horizontal="left" vertical="top" wrapText="1"/>
    </xf>
    <xf numFmtId="0" fontId="9" fillId="0" borderId="0" xfId="0" applyFont="1" applyBorder="1" applyAlignment="1">
      <alignment horizontal="justify"/>
    </xf>
    <xf numFmtId="0" fontId="17" fillId="0" borderId="0" xfId="0" applyFont="1" applyBorder="1" applyAlignment="1">
      <alignment/>
    </xf>
    <xf numFmtId="0" fontId="64" fillId="38" borderId="11" xfId="0" applyFont="1" applyFill="1" applyBorder="1" applyAlignment="1">
      <alignment horizontal="left" vertical="center" wrapText="1"/>
    </xf>
    <xf numFmtId="0" fontId="66" fillId="38" borderId="12" xfId="0" applyFont="1" applyFill="1" applyBorder="1" applyAlignment="1">
      <alignment horizontal="left" vertical="center" wrapText="1"/>
    </xf>
    <xf numFmtId="0" fontId="72" fillId="35" borderId="10" xfId="0" applyFont="1" applyFill="1" applyBorder="1" applyAlignment="1">
      <alignment horizontal="center"/>
    </xf>
    <xf numFmtId="0" fontId="64" fillId="38" borderId="10" xfId="0" applyFont="1" applyFill="1" applyBorder="1" applyAlignment="1">
      <alignment horizontal="center"/>
    </xf>
    <xf numFmtId="0" fontId="64" fillId="0" borderId="10" xfId="0" applyFont="1" applyBorder="1" applyAlignment="1">
      <alignment horizontal="left" wrapText="1"/>
    </xf>
    <xf numFmtId="2" fontId="64" fillId="0" borderId="10" xfId="0" applyNumberFormat="1" applyFont="1" applyBorder="1" applyAlignment="1">
      <alignment horizontal="center" vertical="top" wrapText="1"/>
    </xf>
    <xf numFmtId="0" fontId="57" fillId="0" borderId="0" xfId="0" applyFont="1" applyBorder="1" applyAlignment="1">
      <alignment horizontal="justify" vertical="center"/>
    </xf>
    <xf numFmtId="0" fontId="73" fillId="0" borderId="0" xfId="0" applyFont="1" applyBorder="1" applyAlignment="1">
      <alignment vertical="center"/>
    </xf>
    <xf numFmtId="0" fontId="57" fillId="0" borderId="0" xfId="0" applyFont="1" applyBorder="1" applyAlignment="1">
      <alignment horizontal="left" wrapText="1"/>
    </xf>
    <xf numFmtId="0" fontId="64" fillId="36" borderId="10" xfId="0" applyFont="1" applyFill="1" applyBorder="1" applyAlignment="1">
      <alignment horizontal="center" vertical="top" wrapText="1"/>
    </xf>
    <xf numFmtId="0" fontId="64" fillId="0" borderId="10" xfId="0" applyFont="1" applyBorder="1" applyAlignment="1">
      <alignment horizontal="center" vertical="top" wrapText="1"/>
    </xf>
    <xf numFmtId="0" fontId="64" fillId="20" borderId="10" xfId="0" applyFont="1" applyFill="1" applyBorder="1" applyAlignment="1">
      <alignment horizontal="center" vertical="center" wrapText="1"/>
    </xf>
    <xf numFmtId="0" fontId="64" fillId="37" borderId="10" xfId="0" applyFont="1" applyFill="1" applyBorder="1" applyAlignment="1">
      <alignment horizontal="center" vertical="center" wrapText="1"/>
    </xf>
    <xf numFmtId="0" fontId="64" fillId="37" borderId="10" xfId="0" applyFont="1" applyFill="1" applyBorder="1" applyAlignment="1">
      <alignment horizontal="justify" vertical="center" wrapText="1"/>
    </xf>
    <xf numFmtId="0" fontId="64" fillId="37" borderId="10" xfId="0" applyFont="1" applyFill="1" applyBorder="1" applyAlignment="1">
      <alignment horizontal="left" vertical="center" wrapText="1"/>
    </xf>
    <xf numFmtId="0" fontId="74" fillId="0" borderId="0" xfId="0" applyFont="1" applyAlignment="1">
      <alignment horizontal="justify"/>
    </xf>
    <xf numFmtId="0" fontId="64" fillId="36" borderId="10" xfId="0" applyFont="1" applyFill="1" applyBorder="1" applyAlignment="1">
      <alignment horizontal="left" vertical="center" wrapText="1"/>
    </xf>
    <xf numFmtId="0" fontId="64" fillId="0" borderId="10" xfId="0" applyFont="1" applyFill="1" applyBorder="1" applyAlignment="1">
      <alignment horizontal="center" vertical="center"/>
    </xf>
    <xf numFmtId="0" fontId="64" fillId="35" borderId="10" xfId="0" applyFont="1" applyFill="1" applyBorder="1" applyAlignment="1">
      <alignment horizontal="center" vertical="center"/>
    </xf>
    <xf numFmtId="0" fontId="62" fillId="0" borderId="10" xfId="0" applyFont="1" applyFill="1" applyBorder="1" applyAlignment="1">
      <alignment horizontal="right" wrapText="1"/>
    </xf>
    <xf numFmtId="0" fontId="57" fillId="0" borderId="0" xfId="0" applyFont="1" applyAlignment="1">
      <alignment horizontal="justify"/>
    </xf>
    <xf numFmtId="0" fontId="73" fillId="0" borderId="0" xfId="0" applyFont="1" applyAlignment="1">
      <alignment/>
    </xf>
    <xf numFmtId="0" fontId="57" fillId="0" borderId="0" xfId="0" applyFont="1" applyBorder="1" applyAlignment="1">
      <alignment horizontal="justify"/>
    </xf>
    <xf numFmtId="0" fontId="73" fillId="0" borderId="0" xfId="0" applyFont="1" applyBorder="1" applyAlignment="1">
      <alignment/>
    </xf>
    <xf numFmtId="0" fontId="10" fillId="0" borderId="11" xfId="46" applyFont="1" applyBorder="1" applyAlignment="1">
      <alignment horizontal="left" vertical="center"/>
      <protection/>
    </xf>
    <xf numFmtId="0" fontId="10" fillId="0" borderId="12" xfId="46" applyFont="1" applyBorder="1" applyAlignment="1">
      <alignment horizontal="left" vertical="center"/>
      <protection/>
    </xf>
    <xf numFmtId="0" fontId="10" fillId="35" borderId="10" xfId="46" applyFont="1" applyFill="1" applyBorder="1" applyAlignment="1">
      <alignment horizontal="center"/>
      <protection/>
    </xf>
    <xf numFmtId="0" fontId="10" fillId="0" borderId="10" xfId="46" applyFont="1" applyBorder="1" applyAlignment="1">
      <alignment horizontal="center"/>
      <protection/>
    </xf>
    <xf numFmtId="0" fontId="64" fillId="36" borderId="11" xfId="0" applyFont="1" applyFill="1" applyBorder="1" applyAlignment="1">
      <alignment horizontal="left" vertical="center" wrapText="1"/>
    </xf>
    <xf numFmtId="0" fontId="64" fillId="36" borderId="0" xfId="0" applyFont="1" applyFill="1" applyBorder="1" applyAlignment="1">
      <alignment horizontal="left" vertical="center" wrapText="1"/>
    </xf>
    <xf numFmtId="0" fontId="64" fillId="36" borderId="12" xfId="0" applyFont="1" applyFill="1" applyBorder="1" applyAlignment="1">
      <alignment horizontal="left" vertical="center" wrapText="1"/>
    </xf>
    <xf numFmtId="0" fontId="64" fillId="35" borderId="10" xfId="0" applyFont="1" applyFill="1" applyBorder="1" applyAlignment="1">
      <alignment horizontal="center"/>
    </xf>
    <xf numFmtId="0" fontId="64" fillId="36" borderId="10" xfId="0" applyFont="1" applyFill="1" applyBorder="1" applyAlignment="1">
      <alignment horizontal="center"/>
    </xf>
    <xf numFmtId="0" fontId="65" fillId="36" borderId="10" xfId="0" applyFont="1" applyFill="1" applyBorder="1" applyAlignment="1">
      <alignment horizontal="center" wrapText="1"/>
    </xf>
    <xf numFmtId="0" fontId="65" fillId="38" borderId="10" xfId="0" applyFont="1" applyFill="1" applyBorder="1" applyAlignment="1">
      <alignment horizontal="center" wrapText="1"/>
    </xf>
    <xf numFmtId="0" fontId="0" fillId="0" borderId="0" xfId="0" applyBorder="1" applyAlignment="1">
      <alignment vertical="center"/>
    </xf>
    <xf numFmtId="0" fontId="9" fillId="0" borderId="0" xfId="0" applyFont="1" applyBorder="1" applyAlignment="1">
      <alignment/>
    </xf>
    <xf numFmtId="0" fontId="64" fillId="38" borderId="12" xfId="0" applyFont="1" applyFill="1" applyBorder="1" applyAlignment="1">
      <alignment horizontal="left" vertical="center" wrapText="1"/>
    </xf>
    <xf numFmtId="0" fontId="64" fillId="36" borderId="10" xfId="0" applyFont="1" applyFill="1" applyBorder="1" applyAlignment="1">
      <alignment horizontal="center" vertical="center"/>
    </xf>
    <xf numFmtId="0" fontId="9" fillId="0" borderId="12" xfId="0" applyFont="1" applyBorder="1" applyAlignment="1">
      <alignment horizontal="justify"/>
    </xf>
    <xf numFmtId="0" fontId="57" fillId="0" borderId="0" xfId="0" applyFont="1" applyAlignment="1">
      <alignment horizontal="justify" vertical="center"/>
    </xf>
    <xf numFmtId="0" fontId="73" fillId="0" borderId="0" xfId="0" applyFont="1" applyAlignment="1">
      <alignment vertical="center"/>
    </xf>
    <xf numFmtId="0" fontId="64" fillId="36" borderId="10" xfId="0" applyFont="1" applyFill="1" applyBorder="1" applyAlignment="1">
      <alignment horizontal="center" wrapText="1"/>
    </xf>
    <xf numFmtId="0" fontId="10" fillId="0" borderId="10" xfId="46" applyFont="1" applyBorder="1" applyAlignment="1">
      <alignment/>
      <protection/>
    </xf>
    <xf numFmtId="0" fontId="64" fillId="36" borderId="11" xfId="0" applyFont="1" applyFill="1" applyBorder="1" applyAlignment="1">
      <alignment horizontal="center" wrapText="1"/>
    </xf>
    <xf numFmtId="0" fontId="0" fillId="36" borderId="11" xfId="0" applyFill="1" applyBorder="1" applyAlignment="1">
      <alignment/>
    </xf>
    <xf numFmtId="0" fontId="64" fillId="20" borderId="12" xfId="0" applyFont="1" applyFill="1" applyBorder="1" applyAlignment="1">
      <alignment horizontal="center" wrapText="1"/>
    </xf>
    <xf numFmtId="0" fontId="0" fillId="0" borderId="12" xfId="0" applyBorder="1" applyAlignment="1">
      <alignment/>
    </xf>
    <xf numFmtId="0" fontId="64" fillId="36" borderId="12" xfId="0" applyFont="1" applyFill="1" applyBorder="1" applyAlignment="1">
      <alignment horizontal="center"/>
    </xf>
    <xf numFmtId="0" fontId="64" fillId="36" borderId="11" xfId="0" applyFont="1" applyFill="1" applyBorder="1" applyAlignment="1">
      <alignment horizontal="right" wrapText="1"/>
    </xf>
    <xf numFmtId="0" fontId="52" fillId="0" borderId="12" xfId="0" applyFont="1" applyBorder="1" applyAlignment="1">
      <alignment wrapText="1"/>
    </xf>
    <xf numFmtId="0" fontId="62" fillId="36" borderId="11" xfId="0" applyFont="1" applyFill="1" applyBorder="1" applyAlignment="1">
      <alignment horizontal="right" wrapText="1"/>
    </xf>
    <xf numFmtId="0" fontId="0" fillId="0" borderId="12" xfId="0" applyBorder="1" applyAlignment="1">
      <alignment wrapText="1"/>
    </xf>
    <xf numFmtId="0" fontId="64" fillId="36" borderId="10" xfId="0" applyFont="1" applyFill="1" applyBorder="1" applyAlignment="1">
      <alignment horizontal="right" wrapText="1"/>
    </xf>
    <xf numFmtId="0" fontId="64" fillId="36" borderId="10" xfId="0" applyFont="1" applyFill="1" applyBorder="1" applyAlignment="1">
      <alignment horizontal="left" wrapText="1"/>
    </xf>
    <xf numFmtId="0" fontId="62" fillId="0" borderId="10" xfId="0" applyFont="1" applyFill="1" applyBorder="1" applyAlignment="1">
      <alignment horizontal="left" vertical="top"/>
    </xf>
    <xf numFmtId="0" fontId="55" fillId="0" borderId="0" xfId="0" applyFont="1" applyFill="1" applyAlignment="1">
      <alignment/>
    </xf>
    <xf numFmtId="169" fontId="55" fillId="0" borderId="0" xfId="49" applyNumberFormat="1" applyFont="1" applyFill="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3:K18"/>
  <sheetViews>
    <sheetView zoomScalePageLayoutView="0" workbookViewId="0" topLeftCell="A1">
      <selection activeCell="P23" sqref="P23"/>
    </sheetView>
  </sheetViews>
  <sheetFormatPr defaultColWidth="9.140625" defaultRowHeight="15"/>
  <cols>
    <col min="2" max="2" width="10.140625" style="0" customWidth="1"/>
  </cols>
  <sheetData>
    <row r="3" spans="2:11" ht="15">
      <c r="B3" s="243" t="s">
        <v>231</v>
      </c>
      <c r="C3" s="244"/>
      <c r="D3" s="244"/>
      <c r="E3" s="244"/>
      <c r="F3" s="244"/>
      <c r="G3" s="244"/>
      <c r="H3" s="244"/>
      <c r="I3" s="244"/>
      <c r="J3" s="244"/>
      <c r="K3" s="244"/>
    </row>
    <row r="4" spans="2:11" ht="15">
      <c r="B4" s="245" t="s">
        <v>277</v>
      </c>
      <c r="C4" s="246"/>
      <c r="D4" s="246"/>
      <c r="E4" s="246"/>
      <c r="F4" s="246"/>
      <c r="G4" s="246"/>
      <c r="H4" s="246"/>
      <c r="I4" s="246"/>
      <c r="J4" s="246"/>
      <c r="K4" s="246"/>
    </row>
    <row r="5" spans="2:11" ht="15">
      <c r="B5" s="247" t="s">
        <v>0</v>
      </c>
      <c r="C5" s="250">
        <v>2016</v>
      </c>
      <c r="D5" s="250"/>
      <c r="E5" s="250"/>
      <c r="F5" s="251">
        <v>2015</v>
      </c>
      <c r="G5" s="251"/>
      <c r="H5" s="251"/>
      <c r="I5" s="250" t="s">
        <v>278</v>
      </c>
      <c r="J5" s="250"/>
      <c r="K5" s="250"/>
    </row>
    <row r="6" spans="2:11" ht="15">
      <c r="B6" s="248"/>
      <c r="C6" s="250"/>
      <c r="D6" s="250"/>
      <c r="E6" s="250"/>
      <c r="F6" s="251"/>
      <c r="G6" s="251"/>
      <c r="H6" s="251"/>
      <c r="I6" s="252"/>
      <c r="J6" s="252"/>
      <c r="K6" s="252"/>
    </row>
    <row r="7" spans="2:11" ht="15">
      <c r="B7" s="249"/>
      <c r="C7" s="153" t="s">
        <v>1</v>
      </c>
      <c r="D7" s="153" t="s">
        <v>2</v>
      </c>
      <c r="E7" s="153" t="s">
        <v>3</v>
      </c>
      <c r="F7" s="153" t="s">
        <v>1</v>
      </c>
      <c r="G7" s="153" t="s">
        <v>2</v>
      </c>
      <c r="H7" s="153" t="s">
        <v>3</v>
      </c>
      <c r="I7" s="153" t="s">
        <v>1</v>
      </c>
      <c r="J7" s="153" t="s">
        <v>2</v>
      </c>
      <c r="K7" s="153" t="s">
        <v>3</v>
      </c>
    </row>
    <row r="8" spans="2:11" ht="15">
      <c r="B8" s="28" t="s">
        <v>121</v>
      </c>
      <c r="C8" s="29">
        <v>1361</v>
      </c>
      <c r="D8" s="30">
        <v>24</v>
      </c>
      <c r="E8" s="29">
        <v>2044</v>
      </c>
      <c r="F8" s="30">
        <v>1424</v>
      </c>
      <c r="G8" s="29">
        <v>27</v>
      </c>
      <c r="H8" s="30">
        <v>2028</v>
      </c>
      <c r="I8" s="31">
        <v>-4.42</v>
      </c>
      <c r="J8" s="38">
        <v>-11.11</v>
      </c>
      <c r="K8" s="31">
        <v>0.79</v>
      </c>
    </row>
    <row r="9" spans="2:11" ht="15">
      <c r="B9" s="28" t="s">
        <v>122</v>
      </c>
      <c r="C9" s="29">
        <v>2968</v>
      </c>
      <c r="D9" s="30">
        <v>49</v>
      </c>
      <c r="E9" s="29">
        <v>4282</v>
      </c>
      <c r="F9" s="30">
        <v>2852</v>
      </c>
      <c r="G9" s="29">
        <v>44</v>
      </c>
      <c r="H9" s="30">
        <v>3993</v>
      </c>
      <c r="I9" s="169">
        <v>4.07</v>
      </c>
      <c r="J9" s="170">
        <v>11.36</v>
      </c>
      <c r="K9" s="169">
        <v>7.24</v>
      </c>
    </row>
    <row r="10" spans="2:11" ht="15">
      <c r="B10" s="28" t="s">
        <v>123</v>
      </c>
      <c r="C10" s="29">
        <v>1325</v>
      </c>
      <c r="D10" s="30">
        <v>22</v>
      </c>
      <c r="E10" s="29">
        <v>2049</v>
      </c>
      <c r="F10" s="30">
        <v>1180</v>
      </c>
      <c r="G10" s="29">
        <v>27</v>
      </c>
      <c r="H10" s="30">
        <v>1871</v>
      </c>
      <c r="I10" s="169">
        <v>12.29</v>
      </c>
      <c r="J10" s="170">
        <v>-18.52</v>
      </c>
      <c r="K10" s="169">
        <v>9.51</v>
      </c>
    </row>
    <row r="11" spans="2:11" ht="15">
      <c r="B11" s="28" t="s">
        <v>124</v>
      </c>
      <c r="C11" s="29">
        <v>440</v>
      </c>
      <c r="D11" s="30">
        <v>17</v>
      </c>
      <c r="E11" s="29">
        <v>710</v>
      </c>
      <c r="F11" s="30">
        <v>440</v>
      </c>
      <c r="G11" s="29">
        <v>18</v>
      </c>
      <c r="H11" s="30">
        <v>714</v>
      </c>
      <c r="I11" s="169">
        <v>0</v>
      </c>
      <c r="J11" s="170">
        <v>-5.56</v>
      </c>
      <c r="K11" s="169">
        <v>-0.56</v>
      </c>
    </row>
    <row r="12" spans="2:11" ht="15">
      <c r="B12" s="28" t="s">
        <v>125</v>
      </c>
      <c r="C12" s="29">
        <v>440</v>
      </c>
      <c r="D12" s="30">
        <v>4</v>
      </c>
      <c r="E12" s="29">
        <v>729</v>
      </c>
      <c r="F12" s="30">
        <v>448</v>
      </c>
      <c r="G12" s="29">
        <v>11</v>
      </c>
      <c r="H12" s="30">
        <v>783</v>
      </c>
      <c r="I12" s="169">
        <v>-1.79</v>
      </c>
      <c r="J12" s="170">
        <v>-63.64</v>
      </c>
      <c r="K12" s="169">
        <v>-6.9</v>
      </c>
    </row>
    <row r="13" spans="2:11" ht="15">
      <c r="B13" s="28" t="s">
        <v>126</v>
      </c>
      <c r="C13" s="29">
        <v>147</v>
      </c>
      <c r="D13" s="30">
        <v>5</v>
      </c>
      <c r="E13" s="29">
        <v>272</v>
      </c>
      <c r="F13" s="30">
        <v>230</v>
      </c>
      <c r="G13" s="29">
        <v>8</v>
      </c>
      <c r="H13" s="30">
        <v>416</v>
      </c>
      <c r="I13" s="169">
        <v>-36.09</v>
      </c>
      <c r="J13" s="170">
        <v>-37.5</v>
      </c>
      <c r="K13" s="169">
        <v>-34.62</v>
      </c>
    </row>
    <row r="14" spans="2:11" ht="15">
      <c r="B14" s="28" t="s">
        <v>127</v>
      </c>
      <c r="C14" s="29">
        <v>2727</v>
      </c>
      <c r="D14" s="30">
        <v>38</v>
      </c>
      <c r="E14" s="29">
        <v>4058</v>
      </c>
      <c r="F14" s="30">
        <v>2611</v>
      </c>
      <c r="G14" s="29">
        <v>53</v>
      </c>
      <c r="H14" s="30">
        <v>3815</v>
      </c>
      <c r="I14" s="31">
        <v>4.44</v>
      </c>
      <c r="J14" s="38">
        <v>-28.3</v>
      </c>
      <c r="K14" s="31">
        <v>6.37</v>
      </c>
    </row>
    <row r="15" spans="2:11" ht="15">
      <c r="B15" s="28" t="s">
        <v>128</v>
      </c>
      <c r="C15" s="29">
        <v>752</v>
      </c>
      <c r="D15" s="30">
        <v>18</v>
      </c>
      <c r="E15" s="29">
        <v>1154</v>
      </c>
      <c r="F15" s="30">
        <v>729</v>
      </c>
      <c r="G15" s="29">
        <v>19</v>
      </c>
      <c r="H15" s="30">
        <v>1175</v>
      </c>
      <c r="I15" s="31">
        <v>3.16</v>
      </c>
      <c r="J15" s="38">
        <v>-5.26</v>
      </c>
      <c r="K15" s="31">
        <v>-1.79</v>
      </c>
    </row>
    <row r="16" spans="2:11" ht="15">
      <c r="B16" s="28" t="s">
        <v>129</v>
      </c>
      <c r="C16" s="29">
        <v>907</v>
      </c>
      <c r="D16" s="30">
        <v>15</v>
      </c>
      <c r="E16" s="29">
        <v>1303</v>
      </c>
      <c r="F16" s="30">
        <v>950</v>
      </c>
      <c r="G16" s="29">
        <v>18</v>
      </c>
      <c r="H16" s="30">
        <v>1429</v>
      </c>
      <c r="I16" s="31">
        <v>-4.53</v>
      </c>
      <c r="J16" s="38">
        <v>-16.67</v>
      </c>
      <c r="K16" s="31">
        <v>-8.82</v>
      </c>
    </row>
    <row r="17" spans="2:11" ht="15">
      <c r="B17" s="33" t="s">
        <v>119</v>
      </c>
      <c r="C17" s="34">
        <v>11067</v>
      </c>
      <c r="D17" s="35">
        <v>192</v>
      </c>
      <c r="E17" s="34">
        <v>16601</v>
      </c>
      <c r="F17" s="34">
        <v>10864</v>
      </c>
      <c r="G17" s="35">
        <v>225</v>
      </c>
      <c r="H17" s="34">
        <v>16224</v>
      </c>
      <c r="I17" s="36">
        <v>1.87</v>
      </c>
      <c r="J17" s="36">
        <v>-14.67</v>
      </c>
      <c r="K17" s="36">
        <v>2.32</v>
      </c>
    </row>
    <row r="18" spans="2:11" ht="15">
      <c r="B18" s="33" t="s">
        <v>4</v>
      </c>
      <c r="C18" s="34">
        <v>175791</v>
      </c>
      <c r="D18" s="34">
        <v>3283</v>
      </c>
      <c r="E18" s="34">
        <v>249175</v>
      </c>
      <c r="F18" s="34">
        <v>174539</v>
      </c>
      <c r="G18" s="34">
        <v>3428</v>
      </c>
      <c r="H18" s="34">
        <v>246920</v>
      </c>
      <c r="I18" s="36">
        <f>C18/F18*100-100</f>
        <v>0.7173181924956538</v>
      </c>
      <c r="J18" s="36">
        <f>D18/G18*100-100</f>
        <v>-4.229871645274201</v>
      </c>
      <c r="K18" s="36">
        <f>E18/H18*100-100</f>
        <v>0.913251255467344</v>
      </c>
    </row>
  </sheetData>
  <sheetProtection/>
  <mergeCells count="6">
    <mergeCell ref="B3:K3"/>
    <mergeCell ref="B4:K4"/>
    <mergeCell ref="B5:B7"/>
    <mergeCell ref="C5:E6"/>
    <mergeCell ref="F5:H6"/>
    <mergeCell ref="I5:K6"/>
  </mergeCells>
  <printOptions/>
  <pageMargins left="0.7" right="0.7" top="0.75" bottom="0.75" header="0.3" footer="0.3"/>
  <pageSetup fitToHeight="0"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I34" sqref="I34"/>
    </sheetView>
  </sheetViews>
  <sheetFormatPr defaultColWidth="9.140625" defaultRowHeight="15"/>
  <cols>
    <col min="2" max="2" width="18.57421875" style="0" customWidth="1"/>
  </cols>
  <sheetData>
    <row r="3" spans="2:9" ht="15">
      <c r="B3" s="17" t="s">
        <v>283</v>
      </c>
      <c r="C3" s="151"/>
      <c r="D3" s="151"/>
      <c r="E3" s="151"/>
      <c r="F3" s="151"/>
      <c r="G3" s="151"/>
      <c r="H3" s="151"/>
      <c r="I3" s="2"/>
    </row>
    <row r="4" spans="2:9" ht="15">
      <c r="B4" s="157" t="s">
        <v>192</v>
      </c>
      <c r="C4" s="59"/>
      <c r="D4" s="59"/>
      <c r="E4" s="59"/>
      <c r="F4" s="59"/>
      <c r="G4" s="59"/>
      <c r="H4" s="152"/>
      <c r="I4" s="2"/>
    </row>
    <row r="5" spans="2:9" ht="15">
      <c r="B5" s="264" t="s">
        <v>38</v>
      </c>
      <c r="C5" s="263" t="s">
        <v>1</v>
      </c>
      <c r="D5" s="263" t="s">
        <v>2</v>
      </c>
      <c r="E5" s="263" t="s">
        <v>3</v>
      </c>
      <c r="F5" s="263" t="s">
        <v>235</v>
      </c>
      <c r="G5" s="263" t="s">
        <v>236</v>
      </c>
      <c r="H5" s="12"/>
      <c r="I5" s="2"/>
    </row>
    <row r="6" spans="2:9" ht="15">
      <c r="B6" s="265"/>
      <c r="C6" s="263"/>
      <c r="D6" s="263"/>
      <c r="E6" s="263"/>
      <c r="F6" s="263"/>
      <c r="G6" s="263"/>
      <c r="H6" s="12"/>
      <c r="I6" s="2"/>
    </row>
    <row r="7" spans="2:9" ht="15">
      <c r="B7" s="60" t="s">
        <v>6</v>
      </c>
      <c r="C7" s="61">
        <v>9303</v>
      </c>
      <c r="D7" s="62">
        <v>109</v>
      </c>
      <c r="E7" s="61">
        <v>13482</v>
      </c>
      <c r="F7" s="63">
        <v>1.17</v>
      </c>
      <c r="G7" s="64">
        <v>144.92</v>
      </c>
      <c r="H7" s="12"/>
      <c r="I7" s="2"/>
    </row>
    <row r="8" spans="2:9" ht="15">
      <c r="B8" s="60" t="s">
        <v>41</v>
      </c>
      <c r="C8" s="61">
        <v>654</v>
      </c>
      <c r="D8" s="62">
        <v>31</v>
      </c>
      <c r="E8" s="61">
        <v>1135</v>
      </c>
      <c r="F8" s="63">
        <v>4.74</v>
      </c>
      <c r="G8" s="64">
        <v>173.55</v>
      </c>
      <c r="H8" s="12"/>
      <c r="I8" s="2"/>
    </row>
    <row r="9" spans="2:9" ht="15">
      <c r="B9" s="60" t="s">
        <v>42</v>
      </c>
      <c r="C9" s="61">
        <v>1409</v>
      </c>
      <c r="D9" s="62">
        <v>69</v>
      </c>
      <c r="E9" s="61">
        <v>2550</v>
      </c>
      <c r="F9" s="63">
        <v>4.9</v>
      </c>
      <c r="G9" s="64">
        <v>180.98</v>
      </c>
      <c r="H9" s="12"/>
      <c r="I9" s="2"/>
    </row>
    <row r="10" spans="2:9" ht="15">
      <c r="B10" s="33" t="s">
        <v>8</v>
      </c>
      <c r="C10" s="58">
        <v>11366</v>
      </c>
      <c r="D10" s="58">
        <v>209</v>
      </c>
      <c r="E10" s="58">
        <v>17167</v>
      </c>
      <c r="F10" s="65">
        <v>1.84</v>
      </c>
      <c r="G10" s="65">
        <v>151.04</v>
      </c>
      <c r="H10" s="12"/>
      <c r="I10" s="2"/>
    </row>
    <row r="11" spans="2:9" ht="15">
      <c r="B11" s="15" t="s">
        <v>200</v>
      </c>
      <c r="C11" s="2"/>
      <c r="D11" s="2"/>
      <c r="E11" s="2"/>
      <c r="F11" s="4"/>
      <c r="G11" s="4"/>
      <c r="H11" s="2"/>
      <c r="I11" s="2"/>
    </row>
    <row r="12" spans="2:9" ht="15">
      <c r="B12" s="15" t="s">
        <v>201</v>
      </c>
      <c r="C12" s="21"/>
      <c r="D12" s="21"/>
      <c r="E12" s="21"/>
      <c r="F12" s="117"/>
      <c r="G12" s="117"/>
      <c r="H12" s="21"/>
      <c r="I12" s="2"/>
    </row>
    <row r="13" spans="2:9" ht="15">
      <c r="B13" s="15" t="s">
        <v>227</v>
      </c>
      <c r="C13" s="21"/>
      <c r="D13" s="21"/>
      <c r="E13" s="21"/>
      <c r="F13" s="117"/>
      <c r="G13" s="117"/>
      <c r="H13" s="21"/>
      <c r="I13" s="2"/>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3:F11"/>
  <sheetViews>
    <sheetView zoomScalePageLayoutView="0" workbookViewId="0" topLeftCell="A1">
      <selection activeCell="H35" sqref="H35"/>
    </sheetView>
  </sheetViews>
  <sheetFormatPr defaultColWidth="9.140625" defaultRowHeight="15"/>
  <cols>
    <col min="2" max="2" width="28.140625" style="0" customWidth="1"/>
  </cols>
  <sheetData>
    <row r="3" spans="2:3" ht="15">
      <c r="B3" s="17" t="s">
        <v>318</v>
      </c>
      <c r="C3" s="173"/>
    </row>
    <row r="4" spans="2:6" ht="15">
      <c r="B4" s="24" t="s">
        <v>282</v>
      </c>
      <c r="C4" s="2"/>
      <c r="E4" s="173"/>
      <c r="F4" s="173"/>
    </row>
    <row r="5" spans="2:6" ht="15">
      <c r="B5" s="264" t="s">
        <v>38</v>
      </c>
      <c r="C5" s="263" t="s">
        <v>1</v>
      </c>
      <c r="D5" s="263" t="s">
        <v>2</v>
      </c>
      <c r="E5" s="263" t="s">
        <v>3</v>
      </c>
      <c r="F5" s="263" t="s">
        <v>39</v>
      </c>
    </row>
    <row r="6" spans="2:6" ht="15">
      <c r="B6" s="265"/>
      <c r="C6" s="263"/>
      <c r="D6" s="263"/>
      <c r="E6" s="263"/>
      <c r="F6" s="263"/>
    </row>
    <row r="7" spans="2:6" ht="15">
      <c r="B7" s="28" t="s">
        <v>304</v>
      </c>
      <c r="C7" s="29">
        <v>3370</v>
      </c>
      <c r="D7" s="30">
        <v>36</v>
      </c>
      <c r="E7" s="53">
        <v>4801</v>
      </c>
      <c r="F7" s="38">
        <v>1.07</v>
      </c>
    </row>
    <row r="8" spans="2:6" ht="15">
      <c r="B8" s="28" t="s">
        <v>305</v>
      </c>
      <c r="C8" s="29">
        <v>6610</v>
      </c>
      <c r="D8" s="30">
        <v>137</v>
      </c>
      <c r="E8" s="53">
        <v>10148</v>
      </c>
      <c r="F8" s="38">
        <v>2.07</v>
      </c>
    </row>
    <row r="9" spans="2:6" ht="15">
      <c r="B9" s="28" t="s">
        <v>306</v>
      </c>
      <c r="C9" s="29">
        <v>1087</v>
      </c>
      <c r="D9" s="30">
        <v>19</v>
      </c>
      <c r="E9" s="53">
        <v>1652</v>
      </c>
      <c r="F9" s="38">
        <v>1.75</v>
      </c>
    </row>
    <row r="10" spans="2:6" ht="15">
      <c r="B10" s="33" t="s">
        <v>8</v>
      </c>
      <c r="C10" s="34">
        <v>11067</v>
      </c>
      <c r="D10" s="34">
        <v>192</v>
      </c>
      <c r="E10" s="34">
        <v>16601</v>
      </c>
      <c r="F10" s="36">
        <v>1.73</v>
      </c>
    </row>
    <row r="11" spans="2:6" ht="15">
      <c r="B11" s="15" t="s">
        <v>200</v>
      </c>
      <c r="C11" s="2"/>
      <c r="D11" s="2"/>
      <c r="E11" s="2"/>
      <c r="F11" s="4"/>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A3:O16"/>
  <sheetViews>
    <sheetView zoomScalePageLayoutView="0" workbookViewId="0" topLeftCell="A1">
      <selection activeCell="I14" sqref="I14"/>
    </sheetView>
  </sheetViews>
  <sheetFormatPr defaultColWidth="9.140625" defaultRowHeight="15"/>
  <cols>
    <col min="1" max="1" width="13.140625" style="7" customWidth="1"/>
    <col min="2" max="5" width="9.140625" style="2" customWidth="1"/>
    <col min="6" max="6" width="9.00390625" style="2" customWidth="1"/>
    <col min="7" max="7" width="10.8515625" style="2" customWidth="1"/>
    <col min="8" max="13" width="9.140625" style="2" customWidth="1"/>
    <col min="14" max="14" width="10.7109375" style="2" customWidth="1"/>
    <col min="15" max="16384" width="9.140625" style="2" customWidth="1"/>
  </cols>
  <sheetData>
    <row r="3" spans="1:10" ht="15">
      <c r="A3" s="25" t="s">
        <v>216</v>
      </c>
      <c r="B3" s="25"/>
      <c r="C3" s="25"/>
      <c r="D3" s="25"/>
      <c r="E3" s="25"/>
      <c r="F3" s="25"/>
      <c r="G3" s="25"/>
      <c r="H3" s="151"/>
      <c r="I3" s="151"/>
      <c r="J3" s="151"/>
    </row>
    <row r="4" spans="1:7" ht="12.75">
      <c r="A4" s="268" t="s">
        <v>284</v>
      </c>
      <c r="B4" s="269"/>
      <c r="C4" s="269"/>
      <c r="D4" s="269"/>
      <c r="E4" s="269"/>
      <c r="F4" s="269"/>
      <c r="G4" s="269"/>
    </row>
    <row r="5" spans="1:15" ht="13.5">
      <c r="A5" s="266" t="s">
        <v>0</v>
      </c>
      <c r="B5" s="267" t="s">
        <v>46</v>
      </c>
      <c r="C5" s="267"/>
      <c r="D5" s="267"/>
      <c r="E5" s="267"/>
      <c r="F5" s="267"/>
      <c r="G5" s="267"/>
      <c r="H5" s="267"/>
      <c r="I5" s="267" t="s">
        <v>47</v>
      </c>
      <c r="J5" s="267"/>
      <c r="K5" s="267"/>
      <c r="L5" s="267"/>
      <c r="M5" s="267"/>
      <c r="N5" s="267"/>
      <c r="O5" s="267"/>
    </row>
    <row r="6" spans="1:15" ht="54">
      <c r="A6" s="266"/>
      <c r="B6" s="39" t="s">
        <v>48</v>
      </c>
      <c r="C6" s="39" t="s">
        <v>49</v>
      </c>
      <c r="D6" s="39" t="s">
        <v>50</v>
      </c>
      <c r="E6" s="39" t="s">
        <v>51</v>
      </c>
      <c r="F6" s="39" t="s">
        <v>52</v>
      </c>
      <c r="G6" s="39" t="s">
        <v>175</v>
      </c>
      <c r="H6" s="68" t="s">
        <v>8</v>
      </c>
      <c r="I6" s="39" t="s">
        <v>48</v>
      </c>
      <c r="J6" s="39" t="s">
        <v>49</v>
      </c>
      <c r="K6" s="39" t="s">
        <v>50</v>
      </c>
      <c r="L6" s="39" t="s">
        <v>51</v>
      </c>
      <c r="M6" s="39" t="s">
        <v>52</v>
      </c>
      <c r="N6" s="39" t="s">
        <v>175</v>
      </c>
      <c r="O6" s="68" t="s">
        <v>8</v>
      </c>
    </row>
    <row r="7" spans="1:15" ht="13.5">
      <c r="A7" s="60" t="s">
        <v>121</v>
      </c>
      <c r="B7" s="61">
        <v>388</v>
      </c>
      <c r="C7" s="62">
        <v>25</v>
      </c>
      <c r="D7" s="61">
        <v>195</v>
      </c>
      <c r="E7" s="62">
        <v>470</v>
      </c>
      <c r="F7" s="61">
        <v>70</v>
      </c>
      <c r="G7" s="62">
        <v>11</v>
      </c>
      <c r="H7" s="118">
        <v>1159</v>
      </c>
      <c r="I7" s="62">
        <v>22</v>
      </c>
      <c r="J7" s="69">
        <v>1</v>
      </c>
      <c r="K7" s="62">
        <v>14</v>
      </c>
      <c r="L7" s="61">
        <v>112</v>
      </c>
      <c r="M7" s="62">
        <v>48</v>
      </c>
      <c r="N7" s="61">
        <v>5</v>
      </c>
      <c r="O7" s="119">
        <v>202</v>
      </c>
    </row>
    <row r="8" spans="1:15" ht="13.5">
      <c r="A8" s="60" t="s">
        <v>122</v>
      </c>
      <c r="B8" s="61">
        <v>1065</v>
      </c>
      <c r="C8" s="62">
        <v>56</v>
      </c>
      <c r="D8" s="61">
        <v>221</v>
      </c>
      <c r="E8" s="62">
        <v>1113</v>
      </c>
      <c r="F8" s="61">
        <v>86</v>
      </c>
      <c r="G8" s="62">
        <v>7</v>
      </c>
      <c r="H8" s="118">
        <v>2548</v>
      </c>
      <c r="I8" s="62">
        <v>15</v>
      </c>
      <c r="J8" s="61">
        <v>2</v>
      </c>
      <c r="K8" s="62">
        <v>28</v>
      </c>
      <c r="L8" s="61">
        <v>229</v>
      </c>
      <c r="M8" s="62">
        <v>137</v>
      </c>
      <c r="N8" s="61">
        <v>9</v>
      </c>
      <c r="O8" s="119">
        <v>420</v>
      </c>
    </row>
    <row r="9" spans="1:15" ht="13.5">
      <c r="A9" s="60" t="s">
        <v>123</v>
      </c>
      <c r="B9" s="61">
        <v>286</v>
      </c>
      <c r="C9" s="62">
        <v>5</v>
      </c>
      <c r="D9" s="61">
        <v>100</v>
      </c>
      <c r="E9" s="62">
        <v>490</v>
      </c>
      <c r="F9" s="61">
        <v>63</v>
      </c>
      <c r="G9" s="62">
        <v>43</v>
      </c>
      <c r="H9" s="118">
        <v>987</v>
      </c>
      <c r="I9" s="62">
        <v>17</v>
      </c>
      <c r="J9" s="61">
        <v>2</v>
      </c>
      <c r="K9" s="62">
        <v>7</v>
      </c>
      <c r="L9" s="61">
        <v>126</v>
      </c>
      <c r="M9" s="62">
        <v>151</v>
      </c>
      <c r="N9" s="61">
        <v>35</v>
      </c>
      <c r="O9" s="119">
        <v>338</v>
      </c>
    </row>
    <row r="10" spans="1:15" ht="13.5">
      <c r="A10" s="60" t="s">
        <v>124</v>
      </c>
      <c r="B10" s="61">
        <v>82</v>
      </c>
      <c r="C10" s="62">
        <v>7</v>
      </c>
      <c r="D10" s="61">
        <v>67</v>
      </c>
      <c r="E10" s="62">
        <v>123</v>
      </c>
      <c r="F10" s="61">
        <v>14</v>
      </c>
      <c r="G10" s="62">
        <v>2</v>
      </c>
      <c r="H10" s="118">
        <v>295</v>
      </c>
      <c r="I10" s="62">
        <v>26</v>
      </c>
      <c r="J10" s="61">
        <v>5</v>
      </c>
      <c r="K10" s="62">
        <v>28</v>
      </c>
      <c r="L10" s="61">
        <v>47</v>
      </c>
      <c r="M10" s="62">
        <v>37</v>
      </c>
      <c r="N10" s="69">
        <v>2</v>
      </c>
      <c r="O10" s="119">
        <v>145</v>
      </c>
    </row>
    <row r="11" spans="1:15" ht="13.5">
      <c r="A11" s="60" t="s">
        <v>125</v>
      </c>
      <c r="B11" s="61">
        <v>57</v>
      </c>
      <c r="C11" s="62">
        <v>20</v>
      </c>
      <c r="D11" s="61">
        <v>104</v>
      </c>
      <c r="E11" s="62">
        <v>149</v>
      </c>
      <c r="F11" s="61">
        <v>18</v>
      </c>
      <c r="G11" s="158">
        <v>1</v>
      </c>
      <c r="H11" s="118">
        <v>349</v>
      </c>
      <c r="I11" s="62">
        <v>3</v>
      </c>
      <c r="J11" s="61">
        <v>5</v>
      </c>
      <c r="K11" s="62">
        <v>9</v>
      </c>
      <c r="L11" s="61">
        <v>42</v>
      </c>
      <c r="M11" s="62">
        <v>32</v>
      </c>
      <c r="N11" s="69" t="s">
        <v>120</v>
      </c>
      <c r="O11" s="119">
        <v>91</v>
      </c>
    </row>
    <row r="12" spans="1:15" ht="13.5">
      <c r="A12" s="60" t="s">
        <v>126</v>
      </c>
      <c r="B12" s="61">
        <v>18</v>
      </c>
      <c r="C12" s="158" t="s">
        <v>120</v>
      </c>
      <c r="D12" s="61">
        <v>6</v>
      </c>
      <c r="E12" s="62">
        <v>18</v>
      </c>
      <c r="F12" s="61">
        <v>6</v>
      </c>
      <c r="G12" s="62">
        <v>3</v>
      </c>
      <c r="H12" s="118">
        <v>51</v>
      </c>
      <c r="I12" s="62">
        <v>9</v>
      </c>
      <c r="J12" s="61">
        <v>1</v>
      </c>
      <c r="K12" s="62">
        <v>9</v>
      </c>
      <c r="L12" s="61">
        <v>46</v>
      </c>
      <c r="M12" s="62">
        <v>27</v>
      </c>
      <c r="N12" s="61">
        <v>4</v>
      </c>
      <c r="O12" s="119">
        <v>96</v>
      </c>
    </row>
    <row r="13" spans="1:15" ht="13.5">
      <c r="A13" s="60" t="s">
        <v>127</v>
      </c>
      <c r="B13" s="61">
        <v>482</v>
      </c>
      <c r="C13" s="62">
        <v>97</v>
      </c>
      <c r="D13" s="61">
        <v>541</v>
      </c>
      <c r="E13" s="62">
        <v>943</v>
      </c>
      <c r="F13" s="61">
        <v>169</v>
      </c>
      <c r="G13" s="62">
        <v>22</v>
      </c>
      <c r="H13" s="118">
        <v>2254</v>
      </c>
      <c r="I13" s="62">
        <v>40</v>
      </c>
      <c r="J13" s="61">
        <v>7</v>
      </c>
      <c r="K13" s="62">
        <v>50</v>
      </c>
      <c r="L13" s="61">
        <v>272</v>
      </c>
      <c r="M13" s="62">
        <v>94</v>
      </c>
      <c r="N13" s="69">
        <v>10</v>
      </c>
      <c r="O13" s="119">
        <v>473</v>
      </c>
    </row>
    <row r="14" spans="1:15" ht="13.5">
      <c r="A14" s="60" t="s">
        <v>128</v>
      </c>
      <c r="B14" s="61">
        <v>212</v>
      </c>
      <c r="C14" s="62">
        <v>17</v>
      </c>
      <c r="D14" s="61">
        <v>61</v>
      </c>
      <c r="E14" s="62">
        <v>202</v>
      </c>
      <c r="F14" s="61">
        <v>33</v>
      </c>
      <c r="G14" s="62">
        <v>3</v>
      </c>
      <c r="H14" s="118">
        <v>528</v>
      </c>
      <c r="I14" s="62">
        <v>28</v>
      </c>
      <c r="J14" s="61">
        <v>5</v>
      </c>
      <c r="K14" s="62">
        <v>35</v>
      </c>
      <c r="L14" s="61">
        <v>106</v>
      </c>
      <c r="M14" s="62">
        <v>47</v>
      </c>
      <c r="N14" s="61">
        <v>3</v>
      </c>
      <c r="O14" s="119">
        <v>224</v>
      </c>
    </row>
    <row r="15" spans="1:15" ht="13.5">
      <c r="A15" s="60" t="s">
        <v>129</v>
      </c>
      <c r="B15" s="61">
        <v>329</v>
      </c>
      <c r="C15" s="62">
        <v>40</v>
      </c>
      <c r="D15" s="61">
        <v>49</v>
      </c>
      <c r="E15" s="62">
        <v>225</v>
      </c>
      <c r="F15" s="61">
        <v>25</v>
      </c>
      <c r="G15" s="62">
        <v>11</v>
      </c>
      <c r="H15" s="118">
        <v>679</v>
      </c>
      <c r="I15" s="62">
        <v>27</v>
      </c>
      <c r="J15" s="61">
        <v>8</v>
      </c>
      <c r="K15" s="62">
        <v>18</v>
      </c>
      <c r="L15" s="61">
        <v>118</v>
      </c>
      <c r="M15" s="62">
        <v>49</v>
      </c>
      <c r="N15" s="69">
        <v>8</v>
      </c>
      <c r="O15" s="119">
        <v>228</v>
      </c>
    </row>
    <row r="16" spans="1:15" ht="13.5">
      <c r="A16" s="33" t="s">
        <v>119</v>
      </c>
      <c r="B16" s="58">
        <v>2919</v>
      </c>
      <c r="C16" s="58">
        <v>267</v>
      </c>
      <c r="D16" s="58">
        <v>1344</v>
      </c>
      <c r="E16" s="58">
        <v>3733</v>
      </c>
      <c r="F16" s="58">
        <v>484</v>
      </c>
      <c r="G16" s="58">
        <v>103</v>
      </c>
      <c r="H16" s="58">
        <v>8850</v>
      </c>
      <c r="I16" s="58">
        <v>187</v>
      </c>
      <c r="J16" s="58">
        <v>36</v>
      </c>
      <c r="K16" s="58">
        <v>198</v>
      </c>
      <c r="L16" s="58">
        <v>1098</v>
      </c>
      <c r="M16" s="58">
        <v>622</v>
      </c>
      <c r="N16" s="58">
        <v>76</v>
      </c>
      <c r="O16" s="58">
        <v>2217</v>
      </c>
    </row>
  </sheetData>
  <sheetProtection/>
  <mergeCells count="4">
    <mergeCell ref="A5:A6"/>
    <mergeCell ref="B5:H5"/>
    <mergeCell ref="I5:O5"/>
    <mergeCell ref="A4:G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A3:K17"/>
  <sheetViews>
    <sheetView zoomScalePageLayoutView="0" workbookViewId="0" topLeftCell="A1">
      <selection activeCell="H35" sqref="H35"/>
    </sheetView>
  </sheetViews>
  <sheetFormatPr defaultColWidth="9.140625" defaultRowHeight="15"/>
  <cols>
    <col min="1" max="1" width="18.00390625" style="7" customWidth="1"/>
    <col min="2" max="13" width="9.140625" style="4" customWidth="1"/>
    <col min="14" max="16384" width="9.140625" style="2" customWidth="1"/>
  </cols>
  <sheetData>
    <row r="3" spans="1:11" ht="12.75">
      <c r="A3" s="273" t="s">
        <v>217</v>
      </c>
      <c r="B3" s="273"/>
      <c r="C3" s="273"/>
      <c r="D3" s="273"/>
      <c r="E3" s="273"/>
      <c r="F3" s="273"/>
      <c r="G3" s="273"/>
      <c r="H3" s="273"/>
      <c r="I3" s="273"/>
      <c r="J3" s="273"/>
      <c r="K3" s="273"/>
    </row>
    <row r="4" spans="1:11" ht="15">
      <c r="A4" s="268" t="s">
        <v>285</v>
      </c>
      <c r="B4" s="269"/>
      <c r="C4" s="269"/>
      <c r="D4" s="269"/>
      <c r="E4" s="269"/>
      <c r="F4" s="269"/>
      <c r="G4" s="269"/>
      <c r="H4" s="154"/>
      <c r="I4"/>
      <c r="J4"/>
      <c r="K4"/>
    </row>
    <row r="5" spans="1:11" ht="15">
      <c r="A5" s="270" t="s">
        <v>0</v>
      </c>
      <c r="B5" s="272" t="s">
        <v>237</v>
      </c>
      <c r="C5" s="272"/>
      <c r="D5" s="272"/>
      <c r="E5" s="272"/>
      <c r="F5" s="272"/>
      <c r="G5" s="272"/>
      <c r="H5" s="197"/>
      <c r="I5"/>
      <c r="J5"/>
      <c r="K5"/>
    </row>
    <row r="6" spans="1:11" ht="67.5">
      <c r="A6" s="271"/>
      <c r="B6" s="113" t="s">
        <v>48</v>
      </c>
      <c r="C6" s="113" t="s">
        <v>49</v>
      </c>
      <c r="D6" s="113" t="s">
        <v>50</v>
      </c>
      <c r="E6" s="113" t="s">
        <v>51</v>
      </c>
      <c r="F6" s="113" t="s">
        <v>52</v>
      </c>
      <c r="G6" s="113" t="s">
        <v>324</v>
      </c>
      <c r="H6" s="229" t="s">
        <v>8</v>
      </c>
      <c r="I6"/>
      <c r="J6"/>
      <c r="K6"/>
    </row>
    <row r="7" spans="1:11" ht="13.5">
      <c r="A7" s="60" t="s">
        <v>121</v>
      </c>
      <c r="B7" s="71">
        <v>33.48</v>
      </c>
      <c r="C7" s="72">
        <v>2.16</v>
      </c>
      <c r="D7" s="71">
        <v>16.82</v>
      </c>
      <c r="E7" s="72">
        <v>40.55</v>
      </c>
      <c r="F7" s="71">
        <v>6.04</v>
      </c>
      <c r="G7" s="72">
        <v>0.95</v>
      </c>
      <c r="H7" s="61">
        <v>100</v>
      </c>
      <c r="I7" s="2"/>
      <c r="J7" s="2"/>
      <c r="K7" s="2"/>
    </row>
    <row r="8" spans="1:11" ht="13.5">
      <c r="A8" s="60" t="s">
        <v>122</v>
      </c>
      <c r="B8" s="71">
        <v>41.8</v>
      </c>
      <c r="C8" s="72">
        <v>2.2</v>
      </c>
      <c r="D8" s="71">
        <v>8.67</v>
      </c>
      <c r="E8" s="72">
        <v>43.68</v>
      </c>
      <c r="F8" s="71">
        <v>3.38</v>
      </c>
      <c r="G8" s="72">
        <v>0.27</v>
      </c>
      <c r="H8" s="61">
        <v>100</v>
      </c>
      <c r="I8" s="2"/>
      <c r="J8" s="2"/>
      <c r="K8" s="2"/>
    </row>
    <row r="9" spans="1:11" ht="13.5">
      <c r="A9" s="60" t="s">
        <v>123</v>
      </c>
      <c r="B9" s="71">
        <v>28.98</v>
      </c>
      <c r="C9" s="72">
        <v>0.51</v>
      </c>
      <c r="D9" s="71">
        <v>10.13</v>
      </c>
      <c r="E9" s="72">
        <v>49.65</v>
      </c>
      <c r="F9" s="71">
        <v>6.38</v>
      </c>
      <c r="G9" s="72">
        <v>4.36</v>
      </c>
      <c r="H9" s="61">
        <v>100</v>
      </c>
      <c r="I9" s="2"/>
      <c r="J9" s="2"/>
      <c r="K9" s="2"/>
    </row>
    <row r="10" spans="1:11" ht="13.5">
      <c r="A10" s="60" t="s">
        <v>124</v>
      </c>
      <c r="B10" s="71">
        <v>27.8</v>
      </c>
      <c r="C10" s="72">
        <v>2.37</v>
      </c>
      <c r="D10" s="71">
        <v>22.71</v>
      </c>
      <c r="E10" s="72">
        <v>41.69</v>
      </c>
      <c r="F10" s="71">
        <v>4.75</v>
      </c>
      <c r="G10" s="72">
        <v>0.68</v>
      </c>
      <c r="H10" s="61">
        <v>100</v>
      </c>
      <c r="I10" s="2"/>
      <c r="J10" s="2"/>
      <c r="K10" s="2"/>
    </row>
    <row r="11" spans="1:11" ht="13.5">
      <c r="A11" s="60" t="s">
        <v>125</v>
      </c>
      <c r="B11" s="71">
        <v>16.33</v>
      </c>
      <c r="C11" s="72">
        <v>5.73</v>
      </c>
      <c r="D11" s="71">
        <v>29.8</v>
      </c>
      <c r="E11" s="72">
        <v>42.69</v>
      </c>
      <c r="F11" s="71">
        <v>5.16</v>
      </c>
      <c r="G11" s="148">
        <v>0.29</v>
      </c>
      <c r="H11" s="61">
        <v>100</v>
      </c>
      <c r="I11" s="2"/>
      <c r="J11" s="2"/>
      <c r="K11" s="2"/>
    </row>
    <row r="12" spans="1:11" ht="13.5">
      <c r="A12" s="60" t="s">
        <v>126</v>
      </c>
      <c r="B12" s="71">
        <v>35.29</v>
      </c>
      <c r="C12" s="148" t="s">
        <v>120</v>
      </c>
      <c r="D12" s="71">
        <v>11.76</v>
      </c>
      <c r="E12" s="72">
        <v>35.29</v>
      </c>
      <c r="F12" s="71">
        <v>11.76</v>
      </c>
      <c r="G12" s="72">
        <v>5.88</v>
      </c>
      <c r="H12" s="61">
        <v>100</v>
      </c>
      <c r="I12" s="2"/>
      <c r="J12" s="2"/>
      <c r="K12" s="2"/>
    </row>
    <row r="13" spans="1:11" ht="13.5">
      <c r="A13" s="60" t="s">
        <v>127</v>
      </c>
      <c r="B13" s="71">
        <v>21.38</v>
      </c>
      <c r="C13" s="72">
        <v>4.3</v>
      </c>
      <c r="D13" s="71">
        <v>24</v>
      </c>
      <c r="E13" s="72">
        <v>41.84</v>
      </c>
      <c r="F13" s="71">
        <v>7.5</v>
      </c>
      <c r="G13" s="72">
        <v>0.98</v>
      </c>
      <c r="H13" s="61">
        <v>100</v>
      </c>
      <c r="I13" s="2"/>
      <c r="J13" s="2"/>
      <c r="K13" s="2"/>
    </row>
    <row r="14" spans="1:11" ht="13.5">
      <c r="A14" s="60" t="s">
        <v>128</v>
      </c>
      <c r="B14" s="71">
        <v>40.15</v>
      </c>
      <c r="C14" s="72">
        <v>3.22</v>
      </c>
      <c r="D14" s="71">
        <v>11.55</v>
      </c>
      <c r="E14" s="72">
        <v>38.26</v>
      </c>
      <c r="F14" s="71">
        <v>6.25</v>
      </c>
      <c r="G14" s="72">
        <v>0.57</v>
      </c>
      <c r="H14" s="61">
        <v>100</v>
      </c>
      <c r="I14" s="2"/>
      <c r="J14" s="2"/>
      <c r="K14" s="2"/>
    </row>
    <row r="15" spans="1:11" ht="13.5">
      <c r="A15" s="60" t="s">
        <v>129</v>
      </c>
      <c r="B15" s="71">
        <v>48.45</v>
      </c>
      <c r="C15" s="72">
        <v>5.89</v>
      </c>
      <c r="D15" s="71">
        <v>7.22</v>
      </c>
      <c r="E15" s="72">
        <v>33.14</v>
      </c>
      <c r="F15" s="71">
        <v>3.68</v>
      </c>
      <c r="G15" s="72">
        <v>1.62</v>
      </c>
      <c r="H15" s="61">
        <v>100</v>
      </c>
      <c r="I15" s="2"/>
      <c r="J15" s="2"/>
      <c r="K15" s="2"/>
    </row>
    <row r="16" spans="1:11" ht="13.5">
      <c r="A16" s="33" t="s">
        <v>119</v>
      </c>
      <c r="B16" s="73">
        <v>32.98</v>
      </c>
      <c r="C16" s="73">
        <v>3.02</v>
      </c>
      <c r="D16" s="73">
        <v>15.19</v>
      </c>
      <c r="E16" s="73">
        <v>42.18</v>
      </c>
      <c r="F16" s="73">
        <v>5.47</v>
      </c>
      <c r="G16" s="73">
        <v>1.16</v>
      </c>
      <c r="H16" s="58">
        <v>100</v>
      </c>
      <c r="I16" s="2"/>
      <c r="J16" s="2"/>
      <c r="K16" s="2"/>
    </row>
    <row r="17" spans="1:11" ht="11.25">
      <c r="A17" s="3"/>
      <c r="I17" s="2"/>
      <c r="J17" s="2"/>
      <c r="K17" s="2"/>
    </row>
  </sheetData>
  <sheetProtection/>
  <mergeCells count="4">
    <mergeCell ref="A5:A6"/>
    <mergeCell ref="B5:G5"/>
    <mergeCell ref="A3:K3"/>
    <mergeCell ref="A4:G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B0F0"/>
  </sheetPr>
  <dimension ref="A3:I22"/>
  <sheetViews>
    <sheetView zoomScalePageLayoutView="0" workbookViewId="0" topLeftCell="A1">
      <selection activeCell="M16" sqref="M16"/>
    </sheetView>
  </sheetViews>
  <sheetFormatPr defaultColWidth="9.140625" defaultRowHeight="15"/>
  <cols>
    <col min="1" max="1" width="18.00390625" style="7" customWidth="1"/>
    <col min="2" max="13" width="9.140625" style="4" customWidth="1"/>
    <col min="14" max="16384" width="9.140625" style="2" customWidth="1"/>
  </cols>
  <sheetData>
    <row r="3" spans="1:7" ht="15">
      <c r="A3" s="17" t="s">
        <v>218</v>
      </c>
      <c r="B3" s="151"/>
      <c r="C3"/>
      <c r="D3"/>
      <c r="E3"/>
      <c r="F3"/>
      <c r="G3"/>
    </row>
    <row r="4" spans="1:7" ht="12.75">
      <c r="A4" s="274" t="s">
        <v>285</v>
      </c>
      <c r="B4" s="275"/>
      <c r="C4" s="275"/>
      <c r="D4" s="275"/>
      <c r="E4" s="275"/>
      <c r="F4" s="275"/>
      <c r="G4" s="275"/>
    </row>
    <row r="5" spans="1:8" ht="13.5">
      <c r="A5" s="270" t="s">
        <v>0</v>
      </c>
      <c r="B5" s="272" t="s">
        <v>325</v>
      </c>
      <c r="C5" s="272"/>
      <c r="D5" s="272"/>
      <c r="E5" s="272"/>
      <c r="F5" s="272"/>
      <c r="G5" s="272"/>
      <c r="H5" s="197"/>
    </row>
    <row r="6" spans="1:8" ht="67.5">
      <c r="A6" s="271"/>
      <c r="B6" s="113" t="s">
        <v>48</v>
      </c>
      <c r="C6" s="113" t="s">
        <v>49</v>
      </c>
      <c r="D6" s="113" t="s">
        <v>50</v>
      </c>
      <c r="E6" s="113" t="s">
        <v>51</v>
      </c>
      <c r="F6" s="113" t="s">
        <v>52</v>
      </c>
      <c r="G6" s="113" t="s">
        <v>324</v>
      </c>
      <c r="H6" s="229" t="s">
        <v>8</v>
      </c>
    </row>
    <row r="7" spans="1:9" ht="13.5">
      <c r="A7" s="60" t="s">
        <v>121</v>
      </c>
      <c r="B7" s="71">
        <v>10.89</v>
      </c>
      <c r="C7" s="120">
        <v>0.5</v>
      </c>
      <c r="D7" s="71">
        <v>6.93</v>
      </c>
      <c r="E7" s="72">
        <v>55.45</v>
      </c>
      <c r="F7" s="71">
        <v>23.76</v>
      </c>
      <c r="G7" s="72">
        <v>2.48</v>
      </c>
      <c r="H7" s="61">
        <v>100</v>
      </c>
      <c r="I7" s="2"/>
    </row>
    <row r="8" spans="1:9" ht="13.5">
      <c r="A8" s="60" t="s">
        <v>122</v>
      </c>
      <c r="B8" s="71">
        <v>3.57</v>
      </c>
      <c r="C8" s="72">
        <v>0.48</v>
      </c>
      <c r="D8" s="71">
        <v>6.67</v>
      </c>
      <c r="E8" s="72">
        <v>54.52</v>
      </c>
      <c r="F8" s="71">
        <v>32.62</v>
      </c>
      <c r="G8" s="72">
        <v>2.14</v>
      </c>
      <c r="H8" s="61">
        <v>100</v>
      </c>
      <c r="I8" s="2"/>
    </row>
    <row r="9" spans="1:9" ht="13.5">
      <c r="A9" s="60" t="s">
        <v>123</v>
      </c>
      <c r="B9" s="71">
        <v>5.03</v>
      </c>
      <c r="C9" s="72">
        <v>0.59</v>
      </c>
      <c r="D9" s="71">
        <v>2.07</v>
      </c>
      <c r="E9" s="72">
        <v>37.28</v>
      </c>
      <c r="F9" s="71">
        <v>44.67</v>
      </c>
      <c r="G9" s="72">
        <v>10.36</v>
      </c>
      <c r="H9" s="61">
        <v>100</v>
      </c>
      <c r="I9" s="2"/>
    </row>
    <row r="10" spans="1:9" ht="13.5">
      <c r="A10" s="60" t="s">
        <v>124</v>
      </c>
      <c r="B10" s="71">
        <v>17.93</v>
      </c>
      <c r="C10" s="72">
        <v>3.45</v>
      </c>
      <c r="D10" s="71">
        <v>19.31</v>
      </c>
      <c r="E10" s="72">
        <v>32.41</v>
      </c>
      <c r="F10" s="71">
        <v>25.52</v>
      </c>
      <c r="G10" s="148">
        <v>1.38</v>
      </c>
      <c r="H10" s="61">
        <v>100</v>
      </c>
      <c r="I10" s="2"/>
    </row>
    <row r="11" spans="1:9" ht="13.5">
      <c r="A11" s="60" t="s">
        <v>125</v>
      </c>
      <c r="B11" s="71">
        <v>3.3</v>
      </c>
      <c r="C11" s="72">
        <v>5.49</v>
      </c>
      <c r="D11" s="71">
        <v>9.89</v>
      </c>
      <c r="E11" s="72">
        <v>46.15</v>
      </c>
      <c r="F11" s="71">
        <v>35.16</v>
      </c>
      <c r="G11" s="148" t="s">
        <v>120</v>
      </c>
      <c r="H11" s="61">
        <v>100</v>
      </c>
      <c r="I11" s="2"/>
    </row>
    <row r="12" spans="1:9" ht="13.5">
      <c r="A12" s="60" t="s">
        <v>126</v>
      </c>
      <c r="B12" s="71">
        <v>9.38</v>
      </c>
      <c r="C12" s="72">
        <v>1.04</v>
      </c>
      <c r="D12" s="71">
        <v>9.38</v>
      </c>
      <c r="E12" s="72">
        <v>47.92</v>
      </c>
      <c r="F12" s="71">
        <v>28.13</v>
      </c>
      <c r="G12" s="72">
        <v>4.17</v>
      </c>
      <c r="H12" s="61">
        <v>100</v>
      </c>
      <c r="I12" s="2"/>
    </row>
    <row r="13" spans="1:9" ht="13.5">
      <c r="A13" s="60" t="s">
        <v>127</v>
      </c>
      <c r="B13" s="71">
        <v>8.46</v>
      </c>
      <c r="C13" s="72">
        <v>1.48</v>
      </c>
      <c r="D13" s="71">
        <v>10.57</v>
      </c>
      <c r="E13" s="72">
        <v>57.51</v>
      </c>
      <c r="F13" s="71">
        <v>19.87</v>
      </c>
      <c r="G13" s="72">
        <v>2.11</v>
      </c>
      <c r="H13" s="61">
        <v>100</v>
      </c>
      <c r="I13" s="2"/>
    </row>
    <row r="14" spans="1:9" ht="13.5">
      <c r="A14" s="60" t="s">
        <v>128</v>
      </c>
      <c r="B14" s="71">
        <v>12.5</v>
      </c>
      <c r="C14" s="72">
        <v>2.23</v>
      </c>
      <c r="D14" s="71">
        <v>15.63</v>
      </c>
      <c r="E14" s="72">
        <v>47.32</v>
      </c>
      <c r="F14" s="71">
        <v>20.98</v>
      </c>
      <c r="G14" s="72">
        <v>1.34</v>
      </c>
      <c r="H14" s="61">
        <v>100</v>
      </c>
      <c r="I14" s="2"/>
    </row>
    <row r="15" spans="1:9" ht="13.5">
      <c r="A15" s="60" t="s">
        <v>129</v>
      </c>
      <c r="B15" s="71">
        <v>11.84</v>
      </c>
      <c r="C15" s="72">
        <v>3.51</v>
      </c>
      <c r="D15" s="71">
        <v>7.89</v>
      </c>
      <c r="E15" s="72">
        <v>51.75</v>
      </c>
      <c r="F15" s="71">
        <v>21.49</v>
      </c>
      <c r="G15" s="72">
        <v>3.51</v>
      </c>
      <c r="H15" s="61">
        <v>100</v>
      </c>
      <c r="I15" s="2"/>
    </row>
    <row r="16" spans="1:9" ht="13.5">
      <c r="A16" s="33" t="s">
        <v>119</v>
      </c>
      <c r="B16" s="73">
        <v>8.43</v>
      </c>
      <c r="C16" s="73">
        <v>1.62</v>
      </c>
      <c r="D16" s="73">
        <v>8.93</v>
      </c>
      <c r="E16" s="73">
        <v>49.53</v>
      </c>
      <c r="F16" s="73">
        <v>28.06</v>
      </c>
      <c r="G16" s="73">
        <v>3.43</v>
      </c>
      <c r="H16" s="58">
        <v>100</v>
      </c>
      <c r="I16" s="2"/>
    </row>
    <row r="21" spans="1:8" ht="11.25">
      <c r="A21" s="2"/>
      <c r="B21" s="2"/>
      <c r="C21" s="2"/>
      <c r="D21" s="2"/>
      <c r="E21" s="2"/>
      <c r="F21" s="2"/>
      <c r="G21" s="2"/>
      <c r="H21" s="2"/>
    </row>
    <row r="22" spans="1:8" ht="11.25">
      <c r="A22" s="2"/>
      <c r="B22" s="2"/>
      <c r="C22" s="2"/>
      <c r="D22" s="2"/>
      <c r="E22" s="2"/>
      <c r="F22" s="2"/>
      <c r="G22" s="2"/>
      <c r="H22" s="2"/>
    </row>
  </sheetData>
  <sheetProtection/>
  <mergeCells count="3">
    <mergeCell ref="A5:A6"/>
    <mergeCell ref="B5:G5"/>
    <mergeCell ref="A4:G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A3:G19"/>
  <sheetViews>
    <sheetView zoomScalePageLayoutView="0" workbookViewId="0" topLeftCell="A1">
      <selection activeCell="J20" sqref="J20"/>
    </sheetView>
  </sheetViews>
  <sheetFormatPr defaultColWidth="9.140625" defaultRowHeight="15"/>
  <cols>
    <col min="1" max="1" width="9.140625" style="7" customWidth="1"/>
    <col min="2" max="4" width="12.421875" style="2" customWidth="1"/>
    <col min="5" max="7" width="12.421875" style="5" customWidth="1"/>
    <col min="8" max="16384" width="9.140625" style="2" customWidth="1"/>
  </cols>
  <sheetData>
    <row r="3" spans="1:7" ht="15">
      <c r="A3" s="17" t="s">
        <v>208</v>
      </c>
      <c r="B3" s="151"/>
      <c r="C3" s="151"/>
      <c r="D3" s="151"/>
      <c r="E3" s="151"/>
      <c r="F3" s="151"/>
      <c r="G3" s="151"/>
    </row>
    <row r="4" spans="1:4" ht="12.75">
      <c r="A4" s="16" t="s">
        <v>286</v>
      </c>
      <c r="B4" s="11"/>
      <c r="C4" s="11"/>
      <c r="D4" s="11"/>
    </row>
    <row r="5" spans="1:7" ht="13.5">
      <c r="A5" s="276" t="s">
        <v>53</v>
      </c>
      <c r="B5" s="278" t="s">
        <v>9</v>
      </c>
      <c r="C5" s="278"/>
      <c r="D5" s="278"/>
      <c r="E5" s="279" t="s">
        <v>54</v>
      </c>
      <c r="F5" s="279"/>
      <c r="G5" s="279"/>
    </row>
    <row r="6" spans="1:7" ht="13.5">
      <c r="A6" s="277"/>
      <c r="B6" s="121" t="s">
        <v>1</v>
      </c>
      <c r="C6" s="121" t="s">
        <v>2</v>
      </c>
      <c r="D6" s="121" t="s">
        <v>3</v>
      </c>
      <c r="E6" s="121" t="s">
        <v>1</v>
      </c>
      <c r="F6" s="121" t="s">
        <v>2</v>
      </c>
      <c r="G6" s="121" t="s">
        <v>3</v>
      </c>
    </row>
    <row r="7" spans="1:7" ht="13.5">
      <c r="A7" s="60" t="s">
        <v>55</v>
      </c>
      <c r="B7" s="61">
        <v>837</v>
      </c>
      <c r="C7" s="62">
        <v>6</v>
      </c>
      <c r="D7" s="61">
        <v>1204</v>
      </c>
      <c r="E7" s="63">
        <v>7.563</v>
      </c>
      <c r="F7" s="64">
        <v>3.125</v>
      </c>
      <c r="G7" s="63">
        <v>7.2526</v>
      </c>
    </row>
    <row r="8" spans="1:7" ht="13.5">
      <c r="A8" s="60" t="s">
        <v>56</v>
      </c>
      <c r="B8" s="61">
        <v>839</v>
      </c>
      <c r="C8" s="62">
        <v>15</v>
      </c>
      <c r="D8" s="61">
        <v>1262</v>
      </c>
      <c r="E8" s="63">
        <v>7.5811</v>
      </c>
      <c r="F8" s="64">
        <v>7.8125</v>
      </c>
      <c r="G8" s="63">
        <v>7.602</v>
      </c>
    </row>
    <row r="9" spans="1:7" ht="13.5">
      <c r="A9" s="60" t="s">
        <v>57</v>
      </c>
      <c r="B9" s="61">
        <v>979</v>
      </c>
      <c r="C9" s="62">
        <v>8</v>
      </c>
      <c r="D9" s="61">
        <v>1444</v>
      </c>
      <c r="E9" s="63">
        <v>8.8461</v>
      </c>
      <c r="F9" s="64">
        <v>4.1667</v>
      </c>
      <c r="G9" s="63">
        <v>8.6983</v>
      </c>
    </row>
    <row r="10" spans="1:7" ht="13.5">
      <c r="A10" s="60" t="s">
        <v>58</v>
      </c>
      <c r="B10" s="61">
        <v>1017</v>
      </c>
      <c r="C10" s="62">
        <v>12</v>
      </c>
      <c r="D10" s="61">
        <v>1540</v>
      </c>
      <c r="E10" s="63">
        <v>9.1895</v>
      </c>
      <c r="F10" s="64">
        <v>6.25</v>
      </c>
      <c r="G10" s="63">
        <v>9.2765</v>
      </c>
    </row>
    <row r="11" spans="1:7" ht="13.5">
      <c r="A11" s="60" t="s">
        <v>59</v>
      </c>
      <c r="B11" s="61">
        <v>982</v>
      </c>
      <c r="C11" s="62">
        <v>22</v>
      </c>
      <c r="D11" s="61">
        <v>1439</v>
      </c>
      <c r="E11" s="63">
        <v>8.8732</v>
      </c>
      <c r="F11" s="64">
        <v>11.4583</v>
      </c>
      <c r="G11" s="63">
        <v>8.6682</v>
      </c>
    </row>
    <row r="12" spans="1:7" ht="13.5">
      <c r="A12" s="60" t="s">
        <v>60</v>
      </c>
      <c r="B12" s="61">
        <v>960</v>
      </c>
      <c r="C12" s="62">
        <v>22</v>
      </c>
      <c r="D12" s="61">
        <v>1454</v>
      </c>
      <c r="E12" s="63">
        <v>8.6744</v>
      </c>
      <c r="F12" s="64">
        <v>11.4583</v>
      </c>
      <c r="G12" s="63">
        <v>8.7585</v>
      </c>
    </row>
    <row r="13" spans="1:7" ht="13.5">
      <c r="A13" s="60" t="s">
        <v>61</v>
      </c>
      <c r="B13" s="61">
        <v>1042</v>
      </c>
      <c r="C13" s="62">
        <v>21</v>
      </c>
      <c r="D13" s="61">
        <v>1587</v>
      </c>
      <c r="E13" s="63">
        <v>9.4154</v>
      </c>
      <c r="F13" s="64">
        <v>10.9375</v>
      </c>
      <c r="G13" s="63">
        <v>9.5597</v>
      </c>
    </row>
    <row r="14" spans="1:7" ht="13.5">
      <c r="A14" s="60" t="s">
        <v>62</v>
      </c>
      <c r="B14" s="61">
        <v>1003</v>
      </c>
      <c r="C14" s="62">
        <v>24</v>
      </c>
      <c r="D14" s="61">
        <v>1568</v>
      </c>
      <c r="E14" s="63">
        <v>9.063</v>
      </c>
      <c r="F14" s="64">
        <v>12.5</v>
      </c>
      <c r="G14" s="63">
        <v>9.4452</v>
      </c>
    </row>
    <row r="15" spans="1:7" ht="13.5">
      <c r="A15" s="60" t="s">
        <v>63</v>
      </c>
      <c r="B15" s="61">
        <v>836</v>
      </c>
      <c r="C15" s="62">
        <v>14</v>
      </c>
      <c r="D15" s="61">
        <v>1230</v>
      </c>
      <c r="E15" s="63">
        <v>7.554</v>
      </c>
      <c r="F15" s="64">
        <v>7.2917</v>
      </c>
      <c r="G15" s="63">
        <v>7.4092</v>
      </c>
    </row>
    <row r="16" spans="1:7" ht="13.5">
      <c r="A16" s="60" t="s">
        <v>64</v>
      </c>
      <c r="B16" s="61">
        <v>905</v>
      </c>
      <c r="C16" s="62">
        <v>15</v>
      </c>
      <c r="D16" s="61">
        <v>1378</v>
      </c>
      <c r="E16" s="63">
        <v>8.1775</v>
      </c>
      <c r="F16" s="64">
        <v>7.8125</v>
      </c>
      <c r="G16" s="63">
        <v>8.3007</v>
      </c>
    </row>
    <row r="17" spans="1:7" ht="13.5">
      <c r="A17" s="60" t="s">
        <v>65</v>
      </c>
      <c r="B17" s="61">
        <v>851</v>
      </c>
      <c r="C17" s="62">
        <v>15</v>
      </c>
      <c r="D17" s="61">
        <v>1288</v>
      </c>
      <c r="E17" s="63">
        <v>7.6895</v>
      </c>
      <c r="F17" s="64">
        <v>7.8125</v>
      </c>
      <c r="G17" s="63">
        <v>7.7586</v>
      </c>
    </row>
    <row r="18" spans="1:7" ht="13.5">
      <c r="A18" s="60" t="s">
        <v>66</v>
      </c>
      <c r="B18" s="61">
        <v>816</v>
      </c>
      <c r="C18" s="62">
        <v>18</v>
      </c>
      <c r="D18" s="61">
        <v>1207</v>
      </c>
      <c r="E18" s="63">
        <v>7.3733</v>
      </c>
      <c r="F18" s="64">
        <v>9.375</v>
      </c>
      <c r="G18" s="63">
        <v>7.2706</v>
      </c>
    </row>
    <row r="19" spans="1:7" ht="13.5">
      <c r="A19" s="33" t="s">
        <v>8</v>
      </c>
      <c r="B19" s="58">
        <v>11067</v>
      </c>
      <c r="C19" s="58">
        <v>192</v>
      </c>
      <c r="D19" s="58">
        <v>16601</v>
      </c>
      <c r="E19" s="65">
        <v>100</v>
      </c>
      <c r="F19" s="65">
        <v>100</v>
      </c>
      <c r="G19" s="65">
        <v>100</v>
      </c>
    </row>
  </sheetData>
  <sheetProtection/>
  <mergeCells count="3">
    <mergeCell ref="A5:A6"/>
    <mergeCell ref="B5:D5"/>
    <mergeCell ref="E5:G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A3:G14"/>
  <sheetViews>
    <sheetView zoomScalePageLayoutView="0" workbookViewId="0" topLeftCell="A1">
      <selection activeCell="K26" sqref="K26"/>
    </sheetView>
  </sheetViews>
  <sheetFormatPr defaultColWidth="9.140625" defaultRowHeight="15"/>
  <cols>
    <col min="1" max="1" width="12.57421875" style="7" customWidth="1"/>
    <col min="2" max="4" width="15.00390625" style="2" customWidth="1"/>
    <col min="5" max="7" width="15.00390625" style="4" customWidth="1"/>
    <col min="8" max="16384" width="9.140625" style="2" customWidth="1"/>
  </cols>
  <sheetData>
    <row r="3" ht="12.75">
      <c r="A3" s="17" t="s">
        <v>219</v>
      </c>
    </row>
    <row r="4" ht="12.75">
      <c r="A4" s="19" t="s">
        <v>286</v>
      </c>
    </row>
    <row r="5" spans="1:7" ht="13.5">
      <c r="A5" s="280" t="s">
        <v>67</v>
      </c>
      <c r="B5" s="267" t="s">
        <v>9</v>
      </c>
      <c r="C5" s="267"/>
      <c r="D5" s="267"/>
      <c r="E5" s="281" t="s">
        <v>54</v>
      </c>
      <c r="F5" s="281"/>
      <c r="G5" s="281"/>
    </row>
    <row r="6" spans="1:7" ht="13.5">
      <c r="A6" s="280"/>
      <c r="B6" s="112" t="s">
        <v>1</v>
      </c>
      <c r="C6" s="112" t="s">
        <v>2</v>
      </c>
      <c r="D6" s="112" t="s">
        <v>3</v>
      </c>
      <c r="E6" s="70" t="s">
        <v>1</v>
      </c>
      <c r="F6" s="70" t="s">
        <v>2</v>
      </c>
      <c r="G6" s="70" t="s">
        <v>3</v>
      </c>
    </row>
    <row r="7" spans="1:7" ht="13.5">
      <c r="A7" s="60" t="s">
        <v>68</v>
      </c>
      <c r="B7" s="61">
        <v>1689</v>
      </c>
      <c r="C7" s="62">
        <v>34</v>
      </c>
      <c r="D7" s="61">
        <v>2501</v>
      </c>
      <c r="E7" s="63">
        <v>15.2616</v>
      </c>
      <c r="F7" s="64">
        <v>17.7083</v>
      </c>
      <c r="G7" s="63">
        <v>15.0654</v>
      </c>
    </row>
    <row r="8" spans="1:7" ht="13.5">
      <c r="A8" s="60" t="s">
        <v>69</v>
      </c>
      <c r="B8" s="61">
        <v>1648</v>
      </c>
      <c r="C8" s="62">
        <v>33</v>
      </c>
      <c r="D8" s="61">
        <v>2399</v>
      </c>
      <c r="E8" s="63">
        <v>14.8911</v>
      </c>
      <c r="F8" s="64">
        <v>17.1875</v>
      </c>
      <c r="G8" s="63">
        <v>14.4509</v>
      </c>
    </row>
    <row r="9" spans="1:7" ht="13.5">
      <c r="A9" s="60" t="s">
        <v>70</v>
      </c>
      <c r="B9" s="61">
        <v>1708</v>
      </c>
      <c r="C9" s="62">
        <v>28</v>
      </c>
      <c r="D9" s="61">
        <v>2490</v>
      </c>
      <c r="E9" s="63">
        <v>15.4333</v>
      </c>
      <c r="F9" s="64">
        <v>14.5833</v>
      </c>
      <c r="G9" s="63">
        <v>14.9991</v>
      </c>
    </row>
    <row r="10" spans="1:7" ht="13.5">
      <c r="A10" s="60" t="s">
        <v>71</v>
      </c>
      <c r="B10" s="61">
        <v>1650</v>
      </c>
      <c r="C10" s="62">
        <v>17</v>
      </c>
      <c r="D10" s="61">
        <v>2387</v>
      </c>
      <c r="E10" s="63">
        <v>14.9092</v>
      </c>
      <c r="F10" s="64">
        <v>8.8542</v>
      </c>
      <c r="G10" s="63">
        <v>14.3787</v>
      </c>
    </row>
    <row r="11" spans="1:7" ht="13.5">
      <c r="A11" s="60" t="s">
        <v>72</v>
      </c>
      <c r="B11" s="61">
        <v>1662</v>
      </c>
      <c r="C11" s="62">
        <v>26</v>
      </c>
      <c r="D11" s="61">
        <v>2461</v>
      </c>
      <c r="E11" s="63">
        <v>15.0176</v>
      </c>
      <c r="F11" s="64">
        <v>13.5417</v>
      </c>
      <c r="G11" s="63">
        <v>14.8244</v>
      </c>
    </row>
    <row r="12" spans="1:7" ht="13.5">
      <c r="A12" s="60" t="s">
        <v>73</v>
      </c>
      <c r="B12" s="61">
        <v>1502</v>
      </c>
      <c r="C12" s="62">
        <v>21</v>
      </c>
      <c r="D12" s="61">
        <v>2286</v>
      </c>
      <c r="E12" s="63">
        <v>13.5719</v>
      </c>
      <c r="F12" s="64">
        <v>10.9375</v>
      </c>
      <c r="G12" s="63">
        <v>13.7703</v>
      </c>
    </row>
    <row r="13" spans="1:7" ht="13.5">
      <c r="A13" s="60" t="s">
        <v>74</v>
      </c>
      <c r="B13" s="61">
        <v>1208</v>
      </c>
      <c r="C13" s="62">
        <v>33</v>
      </c>
      <c r="D13" s="61">
        <v>2077</v>
      </c>
      <c r="E13" s="63">
        <v>10.9153</v>
      </c>
      <c r="F13" s="64">
        <v>17.1875</v>
      </c>
      <c r="G13" s="63">
        <v>12.5113</v>
      </c>
    </row>
    <row r="14" spans="1:7" ht="13.5">
      <c r="A14" s="33" t="s">
        <v>8</v>
      </c>
      <c r="B14" s="58">
        <v>11067</v>
      </c>
      <c r="C14" s="58">
        <v>192</v>
      </c>
      <c r="D14" s="58">
        <v>16601</v>
      </c>
      <c r="E14" s="65">
        <v>100</v>
      </c>
      <c r="F14" s="65">
        <v>100</v>
      </c>
      <c r="G14" s="65">
        <v>100</v>
      </c>
    </row>
  </sheetData>
  <sheetProtection/>
  <mergeCells count="3">
    <mergeCell ref="A5:A6"/>
    <mergeCell ref="B5:D5"/>
    <mergeCell ref="E5:G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B3:M33"/>
  <sheetViews>
    <sheetView tabSelected="1" zoomScalePageLayoutView="0" workbookViewId="0" topLeftCell="A1">
      <selection activeCell="I6" sqref="I6:L32"/>
    </sheetView>
  </sheetViews>
  <sheetFormatPr defaultColWidth="9.140625" defaultRowHeight="15"/>
  <cols>
    <col min="1" max="1" width="9.140625" style="2" customWidth="1"/>
    <col min="2" max="2" width="9.140625" style="6" customWidth="1"/>
    <col min="3" max="5" width="9.140625" style="2" customWidth="1"/>
    <col min="6" max="7" width="9.140625" style="4" customWidth="1"/>
    <col min="8" max="16384" width="9.140625" style="2" customWidth="1"/>
  </cols>
  <sheetData>
    <row r="3" ht="12.75">
      <c r="B3" s="17" t="s">
        <v>220</v>
      </c>
    </row>
    <row r="4" spans="2:8" ht="12.75">
      <c r="B4" s="157" t="s">
        <v>282</v>
      </c>
      <c r="C4" s="155"/>
      <c r="D4" s="155"/>
      <c r="E4" s="155"/>
      <c r="F4" s="155"/>
      <c r="G4" s="155"/>
      <c r="H4" s="155"/>
    </row>
    <row r="5" spans="2:7" ht="27">
      <c r="B5" s="122" t="s">
        <v>75</v>
      </c>
      <c r="C5" s="123" t="s">
        <v>1</v>
      </c>
      <c r="D5" s="123" t="s">
        <v>2</v>
      </c>
      <c r="E5" s="123" t="s">
        <v>3</v>
      </c>
      <c r="F5" s="156" t="s">
        <v>39</v>
      </c>
      <c r="G5" s="156" t="s">
        <v>40</v>
      </c>
    </row>
    <row r="6" spans="2:13" ht="13.5">
      <c r="B6" s="60">
        <v>1</v>
      </c>
      <c r="C6" s="61">
        <v>264</v>
      </c>
      <c r="D6" s="62">
        <v>8</v>
      </c>
      <c r="E6" s="61">
        <v>518</v>
      </c>
      <c r="F6" s="63">
        <v>3.03</v>
      </c>
      <c r="G6" s="64">
        <v>196.21</v>
      </c>
      <c r="K6" s="242"/>
      <c r="L6" s="242"/>
      <c r="M6" s="242"/>
    </row>
    <row r="7" spans="2:13" ht="13.5">
      <c r="B7" s="60">
        <v>2</v>
      </c>
      <c r="C7" s="61">
        <v>202</v>
      </c>
      <c r="D7" s="62">
        <v>4</v>
      </c>
      <c r="E7" s="61">
        <v>354</v>
      </c>
      <c r="F7" s="63">
        <v>1.98</v>
      </c>
      <c r="G7" s="64">
        <v>175.25</v>
      </c>
      <c r="K7" s="242"/>
      <c r="L7" s="242"/>
      <c r="M7" s="242"/>
    </row>
    <row r="8" spans="2:13" ht="13.5">
      <c r="B8" s="60">
        <v>3</v>
      </c>
      <c r="C8" s="61">
        <v>145</v>
      </c>
      <c r="D8" s="62">
        <v>1</v>
      </c>
      <c r="E8" s="61">
        <v>262</v>
      </c>
      <c r="F8" s="63">
        <v>0.69</v>
      </c>
      <c r="G8" s="64">
        <v>180.69</v>
      </c>
      <c r="K8" s="242"/>
      <c r="L8" s="242"/>
      <c r="M8" s="242"/>
    </row>
    <row r="9" spans="2:13" ht="13.5">
      <c r="B9" s="60">
        <v>4</v>
      </c>
      <c r="C9" s="61">
        <v>115</v>
      </c>
      <c r="D9" s="62">
        <v>10</v>
      </c>
      <c r="E9" s="61">
        <v>183</v>
      </c>
      <c r="F9" s="63">
        <v>8.7</v>
      </c>
      <c r="G9" s="64">
        <v>159.13</v>
      </c>
      <c r="K9" s="242"/>
      <c r="L9" s="242"/>
      <c r="M9" s="242"/>
    </row>
    <row r="10" spans="2:13" ht="13.5">
      <c r="B10" s="331">
        <v>5</v>
      </c>
      <c r="C10" s="61">
        <v>89</v>
      </c>
      <c r="D10" s="62">
        <v>7</v>
      </c>
      <c r="E10" s="61">
        <v>137</v>
      </c>
      <c r="F10" s="63">
        <v>7.87</v>
      </c>
      <c r="G10" s="64">
        <v>153.93</v>
      </c>
      <c r="K10" s="242"/>
      <c r="L10" s="242"/>
      <c r="M10" s="242"/>
    </row>
    <row r="11" spans="2:13" ht="13.5">
      <c r="B11" s="331">
        <v>6</v>
      </c>
      <c r="C11" s="61">
        <v>114</v>
      </c>
      <c r="D11" s="62">
        <v>3</v>
      </c>
      <c r="E11" s="61">
        <v>176</v>
      </c>
      <c r="F11" s="63">
        <v>2.63</v>
      </c>
      <c r="G11" s="64">
        <v>154.39</v>
      </c>
      <c r="J11" s="332"/>
      <c r="K11" s="333"/>
      <c r="L11" s="333"/>
      <c r="M11" s="242"/>
    </row>
    <row r="12" spans="2:13" ht="13.5">
      <c r="B12" s="331">
        <v>7</v>
      </c>
      <c r="C12" s="61">
        <v>183</v>
      </c>
      <c r="D12" s="62">
        <v>8</v>
      </c>
      <c r="E12" s="61">
        <v>268</v>
      </c>
      <c r="F12" s="63">
        <v>4.37</v>
      </c>
      <c r="G12" s="64">
        <v>146.45</v>
      </c>
      <c r="J12" s="332"/>
      <c r="K12" s="333"/>
      <c r="L12" s="333"/>
      <c r="M12" s="242"/>
    </row>
    <row r="13" spans="2:13" ht="13.5">
      <c r="B13" s="331">
        <v>8</v>
      </c>
      <c r="C13" s="61">
        <v>493</v>
      </c>
      <c r="D13" s="62">
        <v>8</v>
      </c>
      <c r="E13" s="61">
        <v>702</v>
      </c>
      <c r="F13" s="63">
        <v>1.62</v>
      </c>
      <c r="G13" s="64">
        <v>142.39</v>
      </c>
      <c r="J13" s="332"/>
      <c r="K13" s="333"/>
      <c r="L13" s="333"/>
      <c r="M13" s="242"/>
    </row>
    <row r="14" spans="2:13" ht="13.5">
      <c r="B14" s="331">
        <v>9</v>
      </c>
      <c r="C14" s="61">
        <v>710</v>
      </c>
      <c r="D14" s="62">
        <v>8</v>
      </c>
      <c r="E14" s="61">
        <v>939</v>
      </c>
      <c r="F14" s="63">
        <v>1.13</v>
      </c>
      <c r="G14" s="64">
        <v>132.25</v>
      </c>
      <c r="J14" s="332"/>
      <c r="K14" s="333"/>
      <c r="L14" s="333"/>
      <c r="M14" s="242"/>
    </row>
    <row r="15" spans="2:13" ht="13.5">
      <c r="B15" s="331">
        <v>10</v>
      </c>
      <c r="C15" s="61">
        <v>592</v>
      </c>
      <c r="D15" s="62">
        <v>3</v>
      </c>
      <c r="E15" s="61">
        <v>821</v>
      </c>
      <c r="F15" s="63">
        <v>0.51</v>
      </c>
      <c r="G15" s="64">
        <v>138.68</v>
      </c>
      <c r="J15" s="332"/>
      <c r="K15" s="333"/>
      <c r="L15" s="333"/>
      <c r="M15" s="242"/>
    </row>
    <row r="16" spans="2:13" ht="13.5">
      <c r="B16" s="331">
        <v>11</v>
      </c>
      <c r="C16" s="61">
        <v>635</v>
      </c>
      <c r="D16" s="62">
        <v>7</v>
      </c>
      <c r="E16" s="61">
        <v>904</v>
      </c>
      <c r="F16" s="63">
        <v>1.1</v>
      </c>
      <c r="G16" s="64">
        <v>142.36</v>
      </c>
      <c r="J16" s="332"/>
      <c r="K16" s="333"/>
      <c r="L16" s="333"/>
      <c r="M16" s="242"/>
    </row>
    <row r="17" spans="2:13" ht="13.5">
      <c r="B17" s="331">
        <v>12</v>
      </c>
      <c r="C17" s="61">
        <v>699</v>
      </c>
      <c r="D17" s="62">
        <v>10</v>
      </c>
      <c r="E17" s="61">
        <v>1015</v>
      </c>
      <c r="F17" s="63">
        <v>1.43</v>
      </c>
      <c r="G17" s="64">
        <v>145.21</v>
      </c>
      <c r="J17" s="332"/>
      <c r="K17" s="333"/>
      <c r="L17" s="333"/>
      <c r="M17" s="242"/>
    </row>
    <row r="18" spans="2:13" ht="13.5">
      <c r="B18" s="331">
        <v>13</v>
      </c>
      <c r="C18" s="61">
        <v>739</v>
      </c>
      <c r="D18" s="62">
        <v>11</v>
      </c>
      <c r="E18" s="61">
        <v>1044</v>
      </c>
      <c r="F18" s="63">
        <v>1.49</v>
      </c>
      <c r="G18" s="64">
        <v>141.27</v>
      </c>
      <c r="J18" s="332"/>
      <c r="K18" s="333"/>
      <c r="L18" s="333"/>
      <c r="M18" s="242"/>
    </row>
    <row r="19" spans="2:13" ht="13.5">
      <c r="B19" s="331">
        <v>14</v>
      </c>
      <c r="C19" s="61">
        <v>734</v>
      </c>
      <c r="D19" s="62">
        <v>4</v>
      </c>
      <c r="E19" s="61">
        <v>1065</v>
      </c>
      <c r="F19" s="63">
        <v>0.54</v>
      </c>
      <c r="G19" s="64">
        <v>145.1</v>
      </c>
      <c r="J19" s="332"/>
      <c r="K19" s="333"/>
      <c r="L19" s="333"/>
      <c r="M19" s="242"/>
    </row>
    <row r="20" spans="2:13" ht="13.5">
      <c r="B20" s="331">
        <v>15</v>
      </c>
      <c r="C20" s="61">
        <v>644</v>
      </c>
      <c r="D20" s="62">
        <v>5</v>
      </c>
      <c r="E20" s="61">
        <v>983</v>
      </c>
      <c r="F20" s="63">
        <v>0.78</v>
      </c>
      <c r="G20" s="64">
        <v>152.64</v>
      </c>
      <c r="J20" s="332"/>
      <c r="K20" s="333"/>
      <c r="L20" s="333"/>
      <c r="M20" s="242"/>
    </row>
    <row r="21" spans="2:13" ht="13.5">
      <c r="B21" s="331">
        <v>16</v>
      </c>
      <c r="C21" s="61">
        <v>667</v>
      </c>
      <c r="D21" s="62">
        <v>11</v>
      </c>
      <c r="E21" s="61">
        <v>996</v>
      </c>
      <c r="F21" s="63">
        <v>1.65</v>
      </c>
      <c r="G21" s="64">
        <v>149.33</v>
      </c>
      <c r="J21" s="332"/>
      <c r="K21" s="333"/>
      <c r="L21" s="333"/>
      <c r="M21" s="242"/>
    </row>
    <row r="22" spans="2:13" ht="13.5">
      <c r="B22" s="331">
        <v>17</v>
      </c>
      <c r="C22" s="61">
        <v>728</v>
      </c>
      <c r="D22" s="62">
        <v>13</v>
      </c>
      <c r="E22" s="61">
        <v>1131</v>
      </c>
      <c r="F22" s="63">
        <v>1.79</v>
      </c>
      <c r="G22" s="64">
        <v>155.36</v>
      </c>
      <c r="J22" s="332"/>
      <c r="K22" s="333"/>
      <c r="L22" s="333"/>
      <c r="M22" s="242"/>
    </row>
    <row r="23" spans="2:13" ht="13.5">
      <c r="B23" s="331">
        <v>18</v>
      </c>
      <c r="C23" s="61">
        <v>773</v>
      </c>
      <c r="D23" s="62">
        <v>15</v>
      </c>
      <c r="E23" s="61">
        <v>1154</v>
      </c>
      <c r="F23" s="63">
        <v>1.94</v>
      </c>
      <c r="G23" s="64">
        <v>149.29</v>
      </c>
      <c r="J23" s="332"/>
      <c r="K23" s="333"/>
      <c r="L23" s="333"/>
      <c r="M23" s="242"/>
    </row>
    <row r="24" spans="2:13" ht="13.5">
      <c r="B24" s="331">
        <v>19</v>
      </c>
      <c r="C24" s="61">
        <v>657</v>
      </c>
      <c r="D24" s="62">
        <v>13</v>
      </c>
      <c r="E24" s="61">
        <v>1040</v>
      </c>
      <c r="F24" s="63">
        <v>1.98</v>
      </c>
      <c r="G24" s="64">
        <v>158.3</v>
      </c>
      <c r="J24" s="332"/>
      <c r="K24" s="333"/>
      <c r="L24" s="333"/>
      <c r="M24" s="242"/>
    </row>
    <row r="25" spans="2:13" ht="13.5">
      <c r="B25" s="331">
        <v>20</v>
      </c>
      <c r="C25" s="61">
        <v>577</v>
      </c>
      <c r="D25" s="62">
        <v>18</v>
      </c>
      <c r="E25" s="61">
        <v>881</v>
      </c>
      <c r="F25" s="63">
        <v>3.12</v>
      </c>
      <c r="G25" s="64">
        <v>152.69</v>
      </c>
      <c r="J25" s="332"/>
      <c r="K25" s="333"/>
      <c r="L25" s="333"/>
      <c r="M25" s="242"/>
    </row>
    <row r="26" spans="2:13" ht="13.5">
      <c r="B26" s="331">
        <v>21</v>
      </c>
      <c r="C26" s="61">
        <v>417</v>
      </c>
      <c r="D26" s="62">
        <v>5</v>
      </c>
      <c r="E26" s="61">
        <v>638</v>
      </c>
      <c r="F26" s="63">
        <v>1.2</v>
      </c>
      <c r="G26" s="64">
        <v>153</v>
      </c>
      <c r="J26" s="332"/>
      <c r="K26" s="333"/>
      <c r="L26" s="333"/>
      <c r="M26" s="242"/>
    </row>
    <row r="27" spans="2:13" ht="13.5">
      <c r="B27" s="331">
        <v>22</v>
      </c>
      <c r="C27" s="61">
        <v>285</v>
      </c>
      <c r="D27" s="62">
        <v>6</v>
      </c>
      <c r="E27" s="61">
        <v>452</v>
      </c>
      <c r="F27" s="63">
        <v>2.11</v>
      </c>
      <c r="G27" s="64">
        <v>158.6</v>
      </c>
      <c r="J27" s="332"/>
      <c r="K27" s="333"/>
      <c r="L27" s="333"/>
      <c r="M27" s="242"/>
    </row>
    <row r="28" spans="2:13" ht="13.5">
      <c r="B28" s="60">
        <v>23</v>
      </c>
      <c r="C28" s="61">
        <v>242</v>
      </c>
      <c r="D28" s="62">
        <v>11</v>
      </c>
      <c r="E28" s="61">
        <v>377</v>
      </c>
      <c r="F28" s="63">
        <v>4.55</v>
      </c>
      <c r="G28" s="64">
        <v>155.79</v>
      </c>
      <c r="J28" s="332"/>
      <c r="K28" s="333"/>
      <c r="L28" s="333"/>
      <c r="M28" s="242"/>
    </row>
    <row r="29" spans="2:13" ht="13.5">
      <c r="B29" s="60">
        <v>24</v>
      </c>
      <c r="C29" s="61">
        <v>260</v>
      </c>
      <c r="D29" s="62">
        <v>3</v>
      </c>
      <c r="E29" s="61">
        <v>430</v>
      </c>
      <c r="F29" s="63">
        <v>1.15</v>
      </c>
      <c r="G29" s="64">
        <v>165.38</v>
      </c>
      <c r="J29" s="332"/>
      <c r="K29" s="333"/>
      <c r="L29" s="333"/>
      <c r="M29" s="242"/>
    </row>
    <row r="30" spans="2:12" ht="13.5">
      <c r="B30" s="60" t="s">
        <v>76</v>
      </c>
      <c r="C30" s="61">
        <v>103</v>
      </c>
      <c r="D30" s="158" t="s">
        <v>120</v>
      </c>
      <c r="E30" s="61">
        <v>131</v>
      </c>
      <c r="F30" s="75" t="s">
        <v>120</v>
      </c>
      <c r="G30" s="64">
        <v>127.18</v>
      </c>
      <c r="J30" s="332"/>
      <c r="K30" s="332"/>
      <c r="L30" s="332"/>
    </row>
    <row r="31" spans="2:7" ht="13.5">
      <c r="B31" s="33" t="s">
        <v>8</v>
      </c>
      <c r="C31" s="58">
        <v>11067</v>
      </c>
      <c r="D31" s="58">
        <v>192</v>
      </c>
      <c r="E31" s="58">
        <v>16601</v>
      </c>
      <c r="F31" s="65">
        <v>1.73</v>
      </c>
      <c r="G31" s="65">
        <v>150</v>
      </c>
    </row>
    <row r="32" spans="2:7" ht="29.25" customHeight="1">
      <c r="B32" s="282" t="s">
        <v>200</v>
      </c>
      <c r="C32" s="283"/>
      <c r="D32" s="283"/>
      <c r="E32" s="283"/>
      <c r="F32" s="283"/>
      <c r="G32" s="283"/>
    </row>
    <row r="33" spans="2:7" ht="22.5" customHeight="1">
      <c r="B33" s="284" t="s">
        <v>201</v>
      </c>
      <c r="C33" s="284"/>
      <c r="D33" s="284"/>
      <c r="E33" s="284"/>
      <c r="F33" s="284"/>
      <c r="G33" s="284"/>
    </row>
  </sheetData>
  <sheetProtection/>
  <mergeCells count="2">
    <mergeCell ref="B32:G32"/>
    <mergeCell ref="B33:G3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3:Q19"/>
  <sheetViews>
    <sheetView zoomScalePageLayoutView="0" workbookViewId="0" topLeftCell="A1">
      <selection activeCell="I8" sqref="I8"/>
    </sheetView>
  </sheetViews>
  <sheetFormatPr defaultColWidth="9.140625" defaultRowHeight="15"/>
  <cols>
    <col min="1" max="1" width="11.28125" style="7" customWidth="1"/>
    <col min="2" max="4" width="9.140625" style="2" customWidth="1"/>
    <col min="5" max="5" width="9.140625" style="4" customWidth="1"/>
    <col min="6" max="8" width="9.140625" style="2" customWidth="1"/>
    <col min="9" max="9" width="9.140625" style="4" customWidth="1"/>
    <col min="10" max="12" width="9.140625" style="2" customWidth="1"/>
    <col min="13" max="13" width="9.140625" style="4" customWidth="1"/>
    <col min="14" max="16" width="9.140625" style="2" customWidth="1"/>
    <col min="17" max="17" width="9.140625" style="4" customWidth="1"/>
    <col min="18" max="16384" width="9.140625" style="2" customWidth="1"/>
  </cols>
  <sheetData>
    <row r="3" spans="1:3" ht="12.75">
      <c r="A3" s="25" t="s">
        <v>238</v>
      </c>
      <c r="B3" s="25"/>
      <c r="C3" s="25"/>
    </row>
    <row r="4" spans="1:3" ht="12.75">
      <c r="A4" s="124" t="s">
        <v>287</v>
      </c>
      <c r="B4" s="125"/>
      <c r="C4" s="125"/>
    </row>
    <row r="5" spans="1:17" ht="13.5">
      <c r="A5" s="266" t="s">
        <v>45</v>
      </c>
      <c r="B5" s="285" t="s">
        <v>67</v>
      </c>
      <c r="C5" s="285"/>
      <c r="D5" s="285"/>
      <c r="E5" s="285"/>
      <c r="F5" s="285"/>
      <c r="G5" s="285"/>
      <c r="H5" s="285"/>
      <c r="I5" s="285"/>
      <c r="J5" s="285"/>
      <c r="K5" s="285"/>
      <c r="L5" s="285"/>
      <c r="M5" s="285"/>
      <c r="N5" s="285"/>
      <c r="O5" s="285"/>
      <c r="P5" s="285"/>
      <c r="Q5" s="285"/>
    </row>
    <row r="6" spans="1:17" ht="13.5">
      <c r="A6" s="266"/>
      <c r="B6" s="267" t="s">
        <v>116</v>
      </c>
      <c r="C6" s="267"/>
      <c r="D6" s="267"/>
      <c r="E6" s="267"/>
      <c r="F6" s="286" t="s">
        <v>117</v>
      </c>
      <c r="G6" s="286"/>
      <c r="H6" s="286"/>
      <c r="I6" s="286"/>
      <c r="J6" s="267" t="s">
        <v>118</v>
      </c>
      <c r="K6" s="267"/>
      <c r="L6" s="267"/>
      <c r="M6" s="267"/>
      <c r="N6" s="286" t="s">
        <v>8</v>
      </c>
      <c r="O6" s="286"/>
      <c r="P6" s="286"/>
      <c r="Q6" s="286"/>
    </row>
    <row r="7" spans="1:17" ht="27">
      <c r="A7" s="266"/>
      <c r="B7" s="153" t="s">
        <v>1</v>
      </c>
      <c r="C7" s="153" t="s">
        <v>2</v>
      </c>
      <c r="D7" s="153" t="s">
        <v>3</v>
      </c>
      <c r="E7" s="113" t="s">
        <v>172</v>
      </c>
      <c r="F7" s="153" t="s">
        <v>1</v>
      </c>
      <c r="G7" s="153" t="s">
        <v>2</v>
      </c>
      <c r="H7" s="153" t="s">
        <v>3</v>
      </c>
      <c r="I7" s="113" t="s">
        <v>172</v>
      </c>
      <c r="J7" s="153" t="s">
        <v>1</v>
      </c>
      <c r="K7" s="153" t="s">
        <v>2</v>
      </c>
      <c r="L7" s="153" t="s">
        <v>3</v>
      </c>
      <c r="M7" s="113" t="s">
        <v>172</v>
      </c>
      <c r="N7" s="153" t="s">
        <v>1</v>
      </c>
      <c r="O7" s="153" t="s">
        <v>2</v>
      </c>
      <c r="P7" s="153" t="s">
        <v>3</v>
      </c>
      <c r="Q7" s="113" t="s">
        <v>172</v>
      </c>
    </row>
    <row r="8" spans="1:17" ht="13.5">
      <c r="A8" s="60" t="s">
        <v>121</v>
      </c>
      <c r="B8" s="74">
        <v>25</v>
      </c>
      <c r="C8" s="159" t="s">
        <v>120</v>
      </c>
      <c r="D8" s="74">
        <v>45</v>
      </c>
      <c r="E8" s="75" t="s">
        <v>120</v>
      </c>
      <c r="F8" s="74">
        <v>43</v>
      </c>
      <c r="G8" s="161" t="s">
        <v>120</v>
      </c>
      <c r="H8" s="74">
        <v>84</v>
      </c>
      <c r="I8" s="75" t="s">
        <v>120</v>
      </c>
      <c r="J8" s="74">
        <v>110</v>
      </c>
      <c r="K8" s="76">
        <v>5</v>
      </c>
      <c r="L8" s="74">
        <v>187</v>
      </c>
      <c r="M8" s="63">
        <v>4.55</v>
      </c>
      <c r="N8" s="74">
        <v>178</v>
      </c>
      <c r="O8" s="76">
        <v>5</v>
      </c>
      <c r="P8" s="74">
        <v>316</v>
      </c>
      <c r="Q8" s="63">
        <v>2.81</v>
      </c>
    </row>
    <row r="9" spans="1:17" ht="13.5">
      <c r="A9" s="60" t="s">
        <v>122</v>
      </c>
      <c r="B9" s="74">
        <v>118</v>
      </c>
      <c r="C9" s="160">
        <v>3</v>
      </c>
      <c r="D9" s="74">
        <v>181</v>
      </c>
      <c r="E9" s="63">
        <v>2.54</v>
      </c>
      <c r="F9" s="74">
        <v>109</v>
      </c>
      <c r="G9" s="76">
        <v>4</v>
      </c>
      <c r="H9" s="74">
        <v>193</v>
      </c>
      <c r="I9" s="63">
        <v>3.67</v>
      </c>
      <c r="J9" s="74">
        <v>351</v>
      </c>
      <c r="K9" s="76">
        <v>16</v>
      </c>
      <c r="L9" s="74">
        <v>555</v>
      </c>
      <c r="M9" s="63">
        <v>4.56</v>
      </c>
      <c r="N9" s="74">
        <v>578</v>
      </c>
      <c r="O9" s="76">
        <v>23</v>
      </c>
      <c r="P9" s="74">
        <v>929</v>
      </c>
      <c r="Q9" s="63">
        <v>3.98</v>
      </c>
    </row>
    <row r="10" spans="1:17" ht="13.5">
      <c r="A10" s="60" t="s">
        <v>123</v>
      </c>
      <c r="B10" s="74">
        <v>47</v>
      </c>
      <c r="C10" s="159" t="s">
        <v>120</v>
      </c>
      <c r="D10" s="74">
        <v>79</v>
      </c>
      <c r="E10" s="75" t="s">
        <v>120</v>
      </c>
      <c r="F10" s="74">
        <v>61</v>
      </c>
      <c r="G10" s="76">
        <v>6</v>
      </c>
      <c r="H10" s="74">
        <v>108</v>
      </c>
      <c r="I10" s="75">
        <v>9.84</v>
      </c>
      <c r="J10" s="74">
        <v>141</v>
      </c>
      <c r="K10" s="76">
        <v>4</v>
      </c>
      <c r="L10" s="74">
        <v>229</v>
      </c>
      <c r="M10" s="63">
        <v>2.84</v>
      </c>
      <c r="N10" s="74">
        <v>249</v>
      </c>
      <c r="O10" s="76">
        <v>10</v>
      </c>
      <c r="P10" s="74">
        <v>416</v>
      </c>
      <c r="Q10" s="63">
        <v>4.02</v>
      </c>
    </row>
    <row r="11" spans="1:17" ht="13.5">
      <c r="A11" s="60" t="s">
        <v>124</v>
      </c>
      <c r="B11" s="74">
        <v>8</v>
      </c>
      <c r="C11" s="159" t="s">
        <v>120</v>
      </c>
      <c r="D11" s="74">
        <v>13</v>
      </c>
      <c r="E11" s="75" t="s">
        <v>120</v>
      </c>
      <c r="F11" s="74">
        <v>16</v>
      </c>
      <c r="G11" s="161">
        <v>3</v>
      </c>
      <c r="H11" s="74">
        <v>30</v>
      </c>
      <c r="I11" s="75">
        <v>18.75</v>
      </c>
      <c r="J11" s="74">
        <v>15</v>
      </c>
      <c r="K11" s="161" t="s">
        <v>120</v>
      </c>
      <c r="L11" s="74">
        <v>28</v>
      </c>
      <c r="M11" s="161" t="s">
        <v>120</v>
      </c>
      <c r="N11" s="74">
        <v>39</v>
      </c>
      <c r="O11" s="76">
        <v>3</v>
      </c>
      <c r="P11" s="74">
        <v>71</v>
      </c>
      <c r="Q11" s="63">
        <v>7.69</v>
      </c>
    </row>
    <row r="12" spans="1:17" ht="13.5">
      <c r="A12" s="60" t="s">
        <v>125</v>
      </c>
      <c r="B12" s="74">
        <v>4</v>
      </c>
      <c r="C12" s="159" t="s">
        <v>120</v>
      </c>
      <c r="D12" s="74">
        <v>8</v>
      </c>
      <c r="E12" s="75" t="s">
        <v>120</v>
      </c>
      <c r="F12" s="74">
        <v>13</v>
      </c>
      <c r="G12" s="161" t="s">
        <v>120</v>
      </c>
      <c r="H12" s="74">
        <v>23</v>
      </c>
      <c r="I12" s="75" t="s">
        <v>120</v>
      </c>
      <c r="J12" s="74">
        <v>21</v>
      </c>
      <c r="K12" s="161">
        <v>1</v>
      </c>
      <c r="L12" s="74">
        <v>42</v>
      </c>
      <c r="M12" s="161">
        <v>4.76</v>
      </c>
      <c r="N12" s="74">
        <v>38</v>
      </c>
      <c r="O12" s="159">
        <v>1</v>
      </c>
      <c r="P12" s="74">
        <v>73</v>
      </c>
      <c r="Q12" s="75">
        <v>2.63</v>
      </c>
    </row>
    <row r="13" spans="1:17" ht="13.5">
      <c r="A13" s="60" t="s">
        <v>126</v>
      </c>
      <c r="B13" s="74">
        <v>5</v>
      </c>
      <c r="C13" s="159" t="s">
        <v>120</v>
      </c>
      <c r="D13" s="74">
        <v>16</v>
      </c>
      <c r="E13" s="75" t="s">
        <v>120</v>
      </c>
      <c r="F13" s="74">
        <v>13</v>
      </c>
      <c r="G13" s="161" t="s">
        <v>120</v>
      </c>
      <c r="H13" s="74">
        <v>30</v>
      </c>
      <c r="I13" s="75" t="s">
        <v>120</v>
      </c>
      <c r="J13" s="74">
        <v>12</v>
      </c>
      <c r="K13" s="159">
        <v>1</v>
      </c>
      <c r="L13" s="74">
        <v>21</v>
      </c>
      <c r="M13" s="75">
        <v>8.33</v>
      </c>
      <c r="N13" s="74">
        <v>30</v>
      </c>
      <c r="O13" s="159">
        <v>1</v>
      </c>
      <c r="P13" s="74">
        <v>67</v>
      </c>
      <c r="Q13" s="75">
        <v>3.33</v>
      </c>
    </row>
    <row r="14" spans="1:17" ht="13.5">
      <c r="A14" s="60" t="s">
        <v>127</v>
      </c>
      <c r="B14" s="74">
        <v>57</v>
      </c>
      <c r="C14" s="76">
        <v>1</v>
      </c>
      <c r="D14" s="74">
        <v>81</v>
      </c>
      <c r="E14" s="75">
        <v>1.75</v>
      </c>
      <c r="F14" s="74">
        <v>80</v>
      </c>
      <c r="G14" s="76">
        <v>2</v>
      </c>
      <c r="H14" s="74">
        <v>150</v>
      </c>
      <c r="I14" s="63">
        <v>2.5</v>
      </c>
      <c r="J14" s="74">
        <v>254</v>
      </c>
      <c r="K14" s="76">
        <v>1</v>
      </c>
      <c r="L14" s="74">
        <v>418</v>
      </c>
      <c r="M14" s="63">
        <v>0.39</v>
      </c>
      <c r="N14" s="74">
        <v>391</v>
      </c>
      <c r="O14" s="76">
        <v>4</v>
      </c>
      <c r="P14" s="74">
        <v>649</v>
      </c>
      <c r="Q14" s="63">
        <v>1.02</v>
      </c>
    </row>
    <row r="15" spans="1:17" ht="13.5">
      <c r="A15" s="60" t="s">
        <v>128</v>
      </c>
      <c r="B15" s="74">
        <v>19</v>
      </c>
      <c r="C15" s="75">
        <v>1</v>
      </c>
      <c r="D15" s="74">
        <v>32</v>
      </c>
      <c r="E15" s="75">
        <v>5.26</v>
      </c>
      <c r="F15" s="74">
        <v>31</v>
      </c>
      <c r="G15" s="161">
        <v>1</v>
      </c>
      <c r="H15" s="74">
        <v>57</v>
      </c>
      <c r="I15" s="161">
        <v>3.23</v>
      </c>
      <c r="J15" s="74">
        <v>56</v>
      </c>
      <c r="K15" s="76">
        <v>1</v>
      </c>
      <c r="L15" s="74">
        <v>93</v>
      </c>
      <c r="M15" s="63">
        <v>1.79</v>
      </c>
      <c r="N15" s="74">
        <v>106</v>
      </c>
      <c r="O15" s="76">
        <v>3</v>
      </c>
      <c r="P15" s="74">
        <v>182</v>
      </c>
      <c r="Q15" s="63">
        <v>2.83</v>
      </c>
    </row>
    <row r="16" spans="1:17" ht="13.5">
      <c r="A16" s="60" t="s">
        <v>129</v>
      </c>
      <c r="B16" s="74">
        <v>13</v>
      </c>
      <c r="C16" s="75" t="s">
        <v>120</v>
      </c>
      <c r="D16" s="74">
        <v>18</v>
      </c>
      <c r="E16" s="75" t="s">
        <v>120</v>
      </c>
      <c r="F16" s="74">
        <v>31</v>
      </c>
      <c r="G16" s="161">
        <v>1</v>
      </c>
      <c r="H16" s="74">
        <v>58</v>
      </c>
      <c r="I16" s="161">
        <v>3.23</v>
      </c>
      <c r="J16" s="74">
        <v>63</v>
      </c>
      <c r="K16" s="76">
        <v>2</v>
      </c>
      <c r="L16" s="74">
        <v>110</v>
      </c>
      <c r="M16" s="63">
        <v>3.17</v>
      </c>
      <c r="N16" s="74">
        <v>107</v>
      </c>
      <c r="O16" s="76">
        <v>3</v>
      </c>
      <c r="P16" s="74">
        <v>186</v>
      </c>
      <c r="Q16" s="63">
        <v>2.8</v>
      </c>
    </row>
    <row r="17" spans="1:17" ht="13.5">
      <c r="A17" s="33" t="s">
        <v>8</v>
      </c>
      <c r="B17" s="33">
        <v>296</v>
      </c>
      <c r="C17" s="33">
        <v>5</v>
      </c>
      <c r="D17" s="33">
        <v>473</v>
      </c>
      <c r="E17" s="65">
        <v>1.69</v>
      </c>
      <c r="F17" s="33">
        <v>397</v>
      </c>
      <c r="G17" s="33">
        <v>17</v>
      </c>
      <c r="H17" s="33">
        <v>733</v>
      </c>
      <c r="I17" s="65">
        <v>4.28</v>
      </c>
      <c r="J17" s="33">
        <v>1023</v>
      </c>
      <c r="K17" s="33">
        <v>31</v>
      </c>
      <c r="L17" s="33">
        <v>1683</v>
      </c>
      <c r="M17" s="65">
        <v>3.03</v>
      </c>
      <c r="N17" s="33">
        <v>1716</v>
      </c>
      <c r="O17" s="33">
        <v>53</v>
      </c>
      <c r="P17" s="33">
        <v>2889</v>
      </c>
      <c r="Q17" s="65">
        <v>3.09</v>
      </c>
    </row>
    <row r="18" spans="1:17" ht="11.25">
      <c r="A18" s="15" t="s">
        <v>202</v>
      </c>
      <c r="B18" s="13"/>
      <c r="C18" s="13"/>
      <c r="D18" s="13"/>
      <c r="E18" s="20"/>
      <c r="F18" s="13"/>
      <c r="G18" s="13"/>
      <c r="H18" s="13"/>
      <c r="I18" s="20"/>
      <c r="J18" s="13"/>
      <c r="K18" s="13"/>
      <c r="L18" s="13"/>
      <c r="M18" s="20"/>
      <c r="N18" s="13"/>
      <c r="O18" s="13"/>
      <c r="P18" s="13"/>
      <c r="Q18" s="20"/>
    </row>
    <row r="19" spans="1:17" ht="11.25">
      <c r="A19" s="15" t="s">
        <v>194</v>
      </c>
      <c r="B19" s="13"/>
      <c r="C19" s="13"/>
      <c r="D19" s="13"/>
      <c r="E19" s="20"/>
      <c r="F19" s="13"/>
      <c r="G19" s="13"/>
      <c r="H19" s="13"/>
      <c r="I19" s="20"/>
      <c r="J19" s="13"/>
      <c r="K19" s="13"/>
      <c r="L19" s="13"/>
      <c r="M19" s="20"/>
      <c r="N19" s="13"/>
      <c r="O19" s="13"/>
      <c r="P19" s="13"/>
      <c r="Q19" s="20"/>
    </row>
  </sheetData>
  <sheetProtection/>
  <mergeCells count="6">
    <mergeCell ref="A5:A7"/>
    <mergeCell ref="B5:Q5"/>
    <mergeCell ref="B6:E6"/>
    <mergeCell ref="F6:I6"/>
    <mergeCell ref="J6:M6"/>
    <mergeCell ref="N6:Q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B0F0"/>
  </sheetPr>
  <dimension ref="A3:Q38"/>
  <sheetViews>
    <sheetView zoomScalePageLayoutView="0" workbookViewId="0" topLeftCell="A1">
      <selection activeCell="I13" sqref="I13"/>
    </sheetView>
  </sheetViews>
  <sheetFormatPr defaultColWidth="9.140625" defaultRowHeight="15"/>
  <cols>
    <col min="1" max="1" width="11.28125" style="7" customWidth="1"/>
    <col min="2" max="4" width="9.140625" style="2" customWidth="1"/>
    <col min="5" max="5" width="9.140625" style="4" customWidth="1"/>
    <col min="6" max="8" width="9.140625" style="2" customWidth="1"/>
    <col min="9" max="9" width="9.140625" style="4" customWidth="1"/>
    <col min="10" max="12" width="9.140625" style="2" customWidth="1"/>
    <col min="13" max="13" width="9.140625" style="4" customWidth="1"/>
    <col min="14" max="16" width="9.140625" style="2" customWidth="1"/>
    <col min="17" max="17" width="9.140625" style="4" customWidth="1"/>
    <col min="18" max="16384" width="9.140625" style="2" customWidth="1"/>
  </cols>
  <sheetData>
    <row r="3" ht="12.75">
      <c r="A3" s="126" t="s">
        <v>239</v>
      </c>
    </row>
    <row r="4" spans="1:2" ht="12.75">
      <c r="A4" s="24" t="s">
        <v>287</v>
      </c>
      <c r="B4" s="127"/>
    </row>
    <row r="5" spans="1:17" ht="13.5">
      <c r="A5" s="266" t="s">
        <v>45</v>
      </c>
      <c r="B5" s="285" t="s">
        <v>67</v>
      </c>
      <c r="C5" s="285"/>
      <c r="D5" s="285"/>
      <c r="E5" s="285"/>
      <c r="F5" s="285"/>
      <c r="G5" s="285"/>
      <c r="H5" s="285"/>
      <c r="I5" s="285"/>
      <c r="J5" s="285"/>
      <c r="K5" s="285"/>
      <c r="L5" s="285"/>
      <c r="M5" s="285"/>
      <c r="N5" s="285"/>
      <c r="O5" s="285"/>
      <c r="P5" s="285"/>
      <c r="Q5" s="285"/>
    </row>
    <row r="6" spans="1:17" ht="13.5">
      <c r="A6" s="266"/>
      <c r="B6" s="267" t="s">
        <v>116</v>
      </c>
      <c r="C6" s="267"/>
      <c r="D6" s="267"/>
      <c r="E6" s="267"/>
      <c r="F6" s="286" t="s">
        <v>117</v>
      </c>
      <c r="G6" s="286"/>
      <c r="H6" s="286"/>
      <c r="I6" s="286"/>
      <c r="J6" s="267" t="s">
        <v>118</v>
      </c>
      <c r="K6" s="267"/>
      <c r="L6" s="267"/>
      <c r="M6" s="267"/>
      <c r="N6" s="286" t="s">
        <v>8</v>
      </c>
      <c r="O6" s="286"/>
      <c r="P6" s="286"/>
      <c r="Q6" s="286"/>
    </row>
    <row r="7" spans="1:17" ht="27">
      <c r="A7" s="266"/>
      <c r="B7" s="263" t="s">
        <v>1</v>
      </c>
      <c r="C7" s="263" t="s">
        <v>2</v>
      </c>
      <c r="D7" s="263" t="s">
        <v>3</v>
      </c>
      <c r="E7" s="66" t="s">
        <v>43</v>
      </c>
      <c r="F7" s="263" t="s">
        <v>1</v>
      </c>
      <c r="G7" s="263" t="s">
        <v>2</v>
      </c>
      <c r="H7" s="263" t="s">
        <v>3</v>
      </c>
      <c r="I7" s="66" t="s">
        <v>43</v>
      </c>
      <c r="J7" s="263" t="s">
        <v>1</v>
      </c>
      <c r="K7" s="263" t="s">
        <v>2</v>
      </c>
      <c r="L7" s="263" t="s">
        <v>3</v>
      </c>
      <c r="M7" s="66" t="s">
        <v>43</v>
      </c>
      <c r="N7" s="263" t="s">
        <v>1</v>
      </c>
      <c r="O7" s="263" t="s">
        <v>2</v>
      </c>
      <c r="P7" s="263" t="s">
        <v>3</v>
      </c>
      <c r="Q7" s="66" t="s">
        <v>43</v>
      </c>
    </row>
    <row r="8" spans="1:17" ht="13.5">
      <c r="A8" s="266"/>
      <c r="B8" s="263"/>
      <c r="C8" s="263"/>
      <c r="D8" s="263"/>
      <c r="E8" s="67" t="s">
        <v>44</v>
      </c>
      <c r="F8" s="263"/>
      <c r="G8" s="263"/>
      <c r="H8" s="263"/>
      <c r="I8" s="67" t="s">
        <v>44</v>
      </c>
      <c r="J8" s="263"/>
      <c r="K8" s="263"/>
      <c r="L8" s="263"/>
      <c r="M8" s="67" t="s">
        <v>44</v>
      </c>
      <c r="N8" s="263"/>
      <c r="O8" s="263"/>
      <c r="P8" s="263"/>
      <c r="Q8" s="67" t="s">
        <v>44</v>
      </c>
    </row>
    <row r="9" spans="1:17" ht="13.5">
      <c r="A9" s="60" t="s">
        <v>121</v>
      </c>
      <c r="B9" s="74">
        <v>22</v>
      </c>
      <c r="C9" s="159" t="s">
        <v>120</v>
      </c>
      <c r="D9" s="74">
        <v>37</v>
      </c>
      <c r="E9" s="75" t="s">
        <v>120</v>
      </c>
      <c r="F9" s="74">
        <v>34</v>
      </c>
      <c r="G9" s="159" t="s">
        <v>120</v>
      </c>
      <c r="H9" s="74">
        <v>68</v>
      </c>
      <c r="I9" s="75" t="s">
        <v>120</v>
      </c>
      <c r="J9" s="74">
        <v>89</v>
      </c>
      <c r="K9" s="160">
        <v>3</v>
      </c>
      <c r="L9" s="74">
        <v>152</v>
      </c>
      <c r="M9" s="63">
        <v>3.37</v>
      </c>
      <c r="N9" s="74">
        <v>145</v>
      </c>
      <c r="O9" s="160">
        <v>3</v>
      </c>
      <c r="P9" s="74">
        <v>257</v>
      </c>
      <c r="Q9" s="63">
        <v>2.07</v>
      </c>
    </row>
    <row r="10" spans="1:17" ht="13.5">
      <c r="A10" s="60" t="s">
        <v>122</v>
      </c>
      <c r="B10" s="74">
        <v>99</v>
      </c>
      <c r="C10" s="160">
        <v>2</v>
      </c>
      <c r="D10" s="74">
        <v>150</v>
      </c>
      <c r="E10" s="63">
        <v>2.02</v>
      </c>
      <c r="F10" s="74">
        <v>98</v>
      </c>
      <c r="G10" s="160">
        <v>3</v>
      </c>
      <c r="H10" s="74">
        <v>167</v>
      </c>
      <c r="I10" s="63">
        <v>3.06</v>
      </c>
      <c r="J10" s="74">
        <v>304</v>
      </c>
      <c r="K10" s="160">
        <v>9</v>
      </c>
      <c r="L10" s="74">
        <v>478</v>
      </c>
      <c r="M10" s="63">
        <v>2.96</v>
      </c>
      <c r="N10" s="74">
        <v>501</v>
      </c>
      <c r="O10" s="160">
        <v>14</v>
      </c>
      <c r="P10" s="74">
        <v>795</v>
      </c>
      <c r="Q10" s="63">
        <v>2.79</v>
      </c>
    </row>
    <row r="11" spans="1:17" ht="13.5">
      <c r="A11" s="60" t="s">
        <v>123</v>
      </c>
      <c r="B11" s="74">
        <v>34</v>
      </c>
      <c r="C11" s="159" t="s">
        <v>120</v>
      </c>
      <c r="D11" s="74">
        <v>56</v>
      </c>
      <c r="E11" s="75" t="s">
        <v>120</v>
      </c>
      <c r="F11" s="74">
        <v>51</v>
      </c>
      <c r="G11" s="160">
        <v>5</v>
      </c>
      <c r="H11" s="74">
        <v>96</v>
      </c>
      <c r="I11" s="75">
        <v>9.8</v>
      </c>
      <c r="J11" s="74">
        <v>104</v>
      </c>
      <c r="K11" s="160">
        <v>2</v>
      </c>
      <c r="L11" s="74">
        <v>166</v>
      </c>
      <c r="M11" s="63">
        <v>1.92</v>
      </c>
      <c r="N11" s="74">
        <v>189</v>
      </c>
      <c r="O11" s="160">
        <v>7</v>
      </c>
      <c r="P11" s="74">
        <v>318</v>
      </c>
      <c r="Q11" s="63">
        <v>3.7</v>
      </c>
    </row>
    <row r="12" spans="1:17" ht="13.5">
      <c r="A12" s="60" t="s">
        <v>124</v>
      </c>
      <c r="B12" s="74">
        <v>6</v>
      </c>
      <c r="C12" s="159" t="s">
        <v>120</v>
      </c>
      <c r="D12" s="74">
        <v>11</v>
      </c>
      <c r="E12" s="75" t="s">
        <v>120</v>
      </c>
      <c r="F12" s="74">
        <v>9</v>
      </c>
      <c r="G12" s="159">
        <v>2</v>
      </c>
      <c r="H12" s="74">
        <v>15</v>
      </c>
      <c r="I12" s="75">
        <v>22.22</v>
      </c>
      <c r="J12" s="74">
        <v>11</v>
      </c>
      <c r="K12" s="159" t="s">
        <v>120</v>
      </c>
      <c r="L12" s="74">
        <v>22</v>
      </c>
      <c r="M12" s="75" t="s">
        <v>120</v>
      </c>
      <c r="N12" s="74">
        <v>26</v>
      </c>
      <c r="O12" s="160">
        <v>2</v>
      </c>
      <c r="P12" s="74">
        <v>48</v>
      </c>
      <c r="Q12" s="63">
        <v>7.69</v>
      </c>
    </row>
    <row r="13" spans="1:17" ht="13.5">
      <c r="A13" s="60" t="s">
        <v>125</v>
      </c>
      <c r="B13" s="74">
        <v>1</v>
      </c>
      <c r="C13" s="159" t="s">
        <v>120</v>
      </c>
      <c r="D13" s="74">
        <v>2</v>
      </c>
      <c r="E13" s="75" t="s">
        <v>120</v>
      </c>
      <c r="F13" s="74">
        <v>10</v>
      </c>
      <c r="G13" s="159" t="s">
        <v>120</v>
      </c>
      <c r="H13" s="74">
        <v>16</v>
      </c>
      <c r="I13" s="75" t="s">
        <v>120</v>
      </c>
      <c r="J13" s="74">
        <v>16</v>
      </c>
      <c r="K13" s="159" t="s">
        <v>120</v>
      </c>
      <c r="L13" s="74">
        <v>36</v>
      </c>
      <c r="M13" s="75" t="s">
        <v>120</v>
      </c>
      <c r="N13" s="74">
        <v>27</v>
      </c>
      <c r="O13" s="159" t="s">
        <v>120</v>
      </c>
      <c r="P13" s="74">
        <v>54</v>
      </c>
      <c r="Q13" s="75" t="s">
        <v>120</v>
      </c>
    </row>
    <row r="14" spans="1:17" ht="13.5">
      <c r="A14" s="60" t="s">
        <v>126</v>
      </c>
      <c r="B14" s="74">
        <v>3</v>
      </c>
      <c r="C14" s="159" t="s">
        <v>120</v>
      </c>
      <c r="D14" s="74">
        <v>9</v>
      </c>
      <c r="E14" s="75" t="s">
        <v>120</v>
      </c>
      <c r="F14" s="74">
        <v>6</v>
      </c>
      <c r="G14" s="159" t="s">
        <v>120</v>
      </c>
      <c r="H14" s="74">
        <v>16</v>
      </c>
      <c r="I14" s="75" t="s">
        <v>120</v>
      </c>
      <c r="J14" s="74">
        <v>2</v>
      </c>
      <c r="K14" s="159" t="s">
        <v>120</v>
      </c>
      <c r="L14" s="74">
        <v>4</v>
      </c>
      <c r="M14" s="75" t="s">
        <v>120</v>
      </c>
      <c r="N14" s="74">
        <v>11</v>
      </c>
      <c r="O14" s="159" t="s">
        <v>120</v>
      </c>
      <c r="P14" s="74">
        <v>29</v>
      </c>
      <c r="Q14" s="75" t="s">
        <v>120</v>
      </c>
    </row>
    <row r="15" spans="1:17" ht="13.5">
      <c r="A15" s="60" t="s">
        <v>127</v>
      </c>
      <c r="B15" s="74">
        <v>43</v>
      </c>
      <c r="C15" s="160">
        <v>1</v>
      </c>
      <c r="D15" s="74">
        <v>61</v>
      </c>
      <c r="E15" s="63">
        <v>2.33</v>
      </c>
      <c r="F15" s="74">
        <v>69</v>
      </c>
      <c r="G15" s="160">
        <v>1</v>
      </c>
      <c r="H15" s="74">
        <v>121</v>
      </c>
      <c r="I15" s="63">
        <v>1.45</v>
      </c>
      <c r="J15" s="74">
        <v>201</v>
      </c>
      <c r="K15" s="160">
        <v>1</v>
      </c>
      <c r="L15" s="74">
        <v>330</v>
      </c>
      <c r="M15" s="63">
        <v>0.5</v>
      </c>
      <c r="N15" s="74">
        <v>313</v>
      </c>
      <c r="O15" s="160">
        <v>3</v>
      </c>
      <c r="P15" s="74">
        <v>512</v>
      </c>
      <c r="Q15" s="63">
        <v>0.96</v>
      </c>
    </row>
    <row r="16" spans="1:17" ht="13.5">
      <c r="A16" s="60" t="s">
        <v>128</v>
      </c>
      <c r="B16" s="74">
        <v>12</v>
      </c>
      <c r="C16" s="159">
        <v>1</v>
      </c>
      <c r="D16" s="74">
        <v>17</v>
      </c>
      <c r="E16" s="75">
        <v>8.33</v>
      </c>
      <c r="F16" s="74">
        <v>20</v>
      </c>
      <c r="G16" s="159" t="s">
        <v>120</v>
      </c>
      <c r="H16" s="74">
        <v>37</v>
      </c>
      <c r="I16" s="75" t="s">
        <v>120</v>
      </c>
      <c r="J16" s="74">
        <v>44</v>
      </c>
      <c r="K16" s="160">
        <v>1</v>
      </c>
      <c r="L16" s="74">
        <v>66</v>
      </c>
      <c r="M16" s="63">
        <v>2.27</v>
      </c>
      <c r="N16" s="74">
        <v>76</v>
      </c>
      <c r="O16" s="160">
        <v>2</v>
      </c>
      <c r="P16" s="74">
        <v>120</v>
      </c>
      <c r="Q16" s="63">
        <v>2.63</v>
      </c>
    </row>
    <row r="17" spans="1:17" ht="13.5">
      <c r="A17" s="60" t="s">
        <v>129</v>
      </c>
      <c r="B17" s="74">
        <v>10</v>
      </c>
      <c r="C17" s="159" t="s">
        <v>120</v>
      </c>
      <c r="D17" s="74">
        <v>14</v>
      </c>
      <c r="E17" s="75" t="s">
        <v>120</v>
      </c>
      <c r="F17" s="74">
        <v>15</v>
      </c>
      <c r="G17" s="159" t="s">
        <v>120</v>
      </c>
      <c r="H17" s="74">
        <v>28</v>
      </c>
      <c r="I17" s="75" t="s">
        <v>120</v>
      </c>
      <c r="J17" s="74">
        <v>46</v>
      </c>
      <c r="K17" s="160">
        <v>1</v>
      </c>
      <c r="L17" s="74">
        <v>75</v>
      </c>
      <c r="M17" s="63">
        <v>2.17</v>
      </c>
      <c r="N17" s="74">
        <v>71</v>
      </c>
      <c r="O17" s="160">
        <v>1</v>
      </c>
      <c r="P17" s="74">
        <v>117</v>
      </c>
      <c r="Q17" s="63">
        <v>1.41</v>
      </c>
    </row>
    <row r="18" spans="1:17" ht="13.5">
      <c r="A18" s="33" t="s">
        <v>8</v>
      </c>
      <c r="B18" s="33">
        <v>230</v>
      </c>
      <c r="C18" s="33">
        <v>4</v>
      </c>
      <c r="D18" s="33">
        <v>357</v>
      </c>
      <c r="E18" s="65">
        <v>1.74</v>
      </c>
      <c r="F18" s="33">
        <v>312</v>
      </c>
      <c r="G18" s="33">
        <v>11</v>
      </c>
      <c r="H18" s="33">
        <v>564</v>
      </c>
      <c r="I18" s="65">
        <v>3.53</v>
      </c>
      <c r="J18" s="33">
        <v>817</v>
      </c>
      <c r="K18" s="33">
        <v>17</v>
      </c>
      <c r="L18" s="33">
        <v>1329</v>
      </c>
      <c r="M18" s="65">
        <v>2.08</v>
      </c>
      <c r="N18" s="33">
        <v>1359</v>
      </c>
      <c r="O18" s="33">
        <v>32</v>
      </c>
      <c r="P18" s="33">
        <v>2250</v>
      </c>
      <c r="Q18" s="65">
        <v>2.35</v>
      </c>
    </row>
    <row r="19" spans="1:17" ht="11.25">
      <c r="A19" s="15" t="s">
        <v>202</v>
      </c>
      <c r="B19" s="13"/>
      <c r="C19" s="13"/>
      <c r="D19" s="13"/>
      <c r="E19" s="20"/>
      <c r="F19" s="13"/>
      <c r="G19" s="13"/>
      <c r="H19" s="13"/>
      <c r="I19" s="20"/>
      <c r="J19" s="13"/>
      <c r="K19" s="13"/>
      <c r="L19" s="13"/>
      <c r="M19" s="20"/>
      <c r="N19" s="13"/>
      <c r="O19" s="13"/>
      <c r="P19" s="13"/>
      <c r="Q19" s="20"/>
    </row>
    <row r="20" spans="1:17" ht="11.25">
      <c r="A20" s="15" t="s">
        <v>194</v>
      </c>
      <c r="B20" s="13"/>
      <c r="C20" s="13"/>
      <c r="D20" s="13"/>
      <c r="E20" s="20"/>
      <c r="F20" s="13"/>
      <c r="G20" s="13"/>
      <c r="H20" s="13"/>
      <c r="I20" s="20"/>
      <c r="J20" s="13"/>
      <c r="K20" s="13"/>
      <c r="L20" s="13"/>
      <c r="M20" s="20"/>
      <c r="N20" s="13"/>
      <c r="O20" s="13"/>
      <c r="P20" s="13"/>
      <c r="Q20" s="20"/>
    </row>
    <row r="24" spans="5:17" ht="11.25">
      <c r="E24" s="2"/>
      <c r="I24" s="2"/>
      <c r="M24" s="2"/>
      <c r="Q24" s="2"/>
    </row>
    <row r="25" spans="5:17" ht="11.25">
      <c r="E25" s="2"/>
      <c r="I25" s="2"/>
      <c r="M25" s="2"/>
      <c r="Q25" s="2"/>
    </row>
    <row r="26" spans="5:17" ht="11.25">
      <c r="E26" s="2"/>
      <c r="I26" s="2"/>
      <c r="M26" s="2"/>
      <c r="Q26" s="2"/>
    </row>
    <row r="27" spans="5:17" ht="11.25">
      <c r="E27" s="2"/>
      <c r="I27" s="2"/>
      <c r="M27" s="2"/>
      <c r="Q27" s="2"/>
    </row>
    <row r="28" spans="5:17" ht="11.25">
      <c r="E28" s="2"/>
      <c r="I28" s="2"/>
      <c r="M28" s="2"/>
      <c r="Q28" s="2"/>
    </row>
    <row r="29" spans="5:17" ht="11.25">
      <c r="E29" s="2"/>
      <c r="I29" s="2"/>
      <c r="M29" s="2"/>
      <c r="Q29" s="2"/>
    </row>
    <row r="30" spans="5:17" ht="11.25">
      <c r="E30" s="2"/>
      <c r="I30" s="2"/>
      <c r="M30" s="2"/>
      <c r="Q30" s="2"/>
    </row>
    <row r="31" spans="5:17" ht="11.25">
      <c r="E31" s="2"/>
      <c r="I31" s="2"/>
      <c r="M31" s="2"/>
      <c r="Q31" s="2"/>
    </row>
    <row r="32" spans="5:17" ht="11.25">
      <c r="E32" s="2"/>
      <c r="I32" s="2"/>
      <c r="M32" s="2"/>
      <c r="Q32" s="2"/>
    </row>
    <row r="33" spans="5:17" ht="11.25">
      <c r="E33" s="2"/>
      <c r="I33" s="2"/>
      <c r="M33" s="2"/>
      <c r="Q33" s="2"/>
    </row>
    <row r="34" spans="5:17" ht="11.25">
      <c r="E34" s="2"/>
      <c r="I34" s="2"/>
      <c r="M34" s="2"/>
      <c r="Q34" s="2"/>
    </row>
    <row r="35" spans="5:17" ht="11.25">
      <c r="E35" s="2"/>
      <c r="I35" s="2"/>
      <c r="M35" s="2"/>
      <c r="Q35" s="2"/>
    </row>
    <row r="36" spans="5:17" ht="11.25">
      <c r="E36" s="2"/>
      <c r="I36" s="2"/>
      <c r="M36" s="2"/>
      <c r="Q36" s="2"/>
    </row>
    <row r="37" spans="5:17" ht="11.25">
      <c r="E37" s="2"/>
      <c r="I37" s="2"/>
      <c r="M37" s="2"/>
      <c r="Q37" s="2"/>
    </row>
    <row r="38" spans="5:17" ht="11.25">
      <c r="E38" s="2"/>
      <c r="I38" s="2"/>
      <c r="M38" s="2"/>
      <c r="Q38" s="2"/>
    </row>
  </sheetData>
  <sheetProtection/>
  <mergeCells count="18">
    <mergeCell ref="N7:N8"/>
    <mergeCell ref="O7:O8"/>
    <mergeCell ref="F7:F8"/>
    <mergeCell ref="G7:G8"/>
    <mergeCell ref="H7:H8"/>
    <mergeCell ref="J7:J8"/>
    <mergeCell ref="K7:K8"/>
    <mergeCell ref="L7:L8"/>
    <mergeCell ref="P7:P8"/>
    <mergeCell ref="A5:A8"/>
    <mergeCell ref="B5:Q5"/>
    <mergeCell ref="B6:E6"/>
    <mergeCell ref="F6:I6"/>
    <mergeCell ref="J6:M6"/>
    <mergeCell ref="N6:Q6"/>
    <mergeCell ref="B7:B8"/>
    <mergeCell ref="C7:C8"/>
    <mergeCell ref="D7:D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B3:I20"/>
  <sheetViews>
    <sheetView zoomScalePageLayoutView="0" workbookViewId="0" topLeftCell="A1">
      <selection activeCell="O7" sqref="O7"/>
    </sheetView>
  </sheetViews>
  <sheetFormatPr defaultColWidth="9.140625" defaultRowHeight="15"/>
  <cols>
    <col min="2" max="2" width="10.140625" style="0" customWidth="1"/>
  </cols>
  <sheetData>
    <row r="3" spans="2:9" ht="15">
      <c r="B3" s="17" t="s">
        <v>209</v>
      </c>
      <c r="C3" s="151"/>
      <c r="D3" s="151"/>
      <c r="E3" s="151"/>
      <c r="F3" s="151"/>
      <c r="G3" s="151"/>
      <c r="H3" s="151"/>
      <c r="I3" s="151"/>
    </row>
    <row r="4" spans="2:6" ht="15">
      <c r="B4" s="245" t="s">
        <v>279</v>
      </c>
      <c r="C4" s="246"/>
      <c r="D4" s="246"/>
      <c r="E4" s="246"/>
      <c r="F4" s="246"/>
    </row>
    <row r="5" spans="2:6" ht="15">
      <c r="B5" s="247" t="s">
        <v>0</v>
      </c>
      <c r="C5" s="250">
        <v>2016</v>
      </c>
      <c r="D5" s="250"/>
      <c r="E5" s="251">
        <v>2015</v>
      </c>
      <c r="F5" s="251"/>
    </row>
    <row r="6" spans="2:6" ht="15">
      <c r="B6" s="248"/>
      <c r="C6" s="250"/>
      <c r="D6" s="250"/>
      <c r="E6" s="251"/>
      <c r="F6" s="251"/>
    </row>
    <row r="7" spans="2:6" ht="27">
      <c r="B7" s="249"/>
      <c r="C7" s="153" t="s">
        <v>233</v>
      </c>
      <c r="D7" s="153" t="s">
        <v>5</v>
      </c>
      <c r="E7" s="153" t="s">
        <v>233</v>
      </c>
      <c r="F7" s="153" t="s">
        <v>5</v>
      </c>
    </row>
    <row r="8" spans="2:6" ht="15">
      <c r="B8" s="28" t="s">
        <v>121</v>
      </c>
      <c r="C8" s="31">
        <v>1.76</v>
      </c>
      <c r="D8" s="32">
        <v>1.16</v>
      </c>
      <c r="E8" s="37">
        <v>1.9</v>
      </c>
      <c r="F8" s="38">
        <v>1.31</v>
      </c>
    </row>
    <row r="9" spans="2:6" ht="15">
      <c r="B9" s="28" t="s">
        <v>122</v>
      </c>
      <c r="C9" s="31">
        <v>1.65</v>
      </c>
      <c r="D9" s="32">
        <v>1.13</v>
      </c>
      <c r="E9" s="37">
        <v>1.54</v>
      </c>
      <c r="F9" s="38">
        <v>1.09</v>
      </c>
    </row>
    <row r="10" spans="2:6" ht="15">
      <c r="B10" s="28" t="s">
        <v>123</v>
      </c>
      <c r="C10" s="31">
        <v>1.66</v>
      </c>
      <c r="D10" s="32">
        <v>1.06</v>
      </c>
      <c r="E10" s="37">
        <v>2.29</v>
      </c>
      <c r="F10" s="38">
        <v>1.42</v>
      </c>
    </row>
    <row r="11" spans="2:6" ht="15">
      <c r="B11" s="28" t="s">
        <v>124</v>
      </c>
      <c r="C11" s="31">
        <v>3.86</v>
      </c>
      <c r="D11" s="32">
        <v>2.34</v>
      </c>
      <c r="E11" s="37">
        <v>4.09</v>
      </c>
      <c r="F11" s="38">
        <v>2.46</v>
      </c>
    </row>
    <row r="12" spans="2:6" ht="15">
      <c r="B12" s="28" t="s">
        <v>125</v>
      </c>
      <c r="C12" s="31">
        <v>0.91</v>
      </c>
      <c r="D12" s="32">
        <v>0.55</v>
      </c>
      <c r="E12" s="37">
        <v>2.46</v>
      </c>
      <c r="F12" s="38">
        <v>1.39</v>
      </c>
    </row>
    <row r="13" spans="2:6" ht="15">
      <c r="B13" s="28" t="s">
        <v>126</v>
      </c>
      <c r="C13" s="31">
        <v>3.4</v>
      </c>
      <c r="D13" s="32">
        <v>1.81</v>
      </c>
      <c r="E13" s="37">
        <v>3.48</v>
      </c>
      <c r="F13" s="38">
        <v>1.89</v>
      </c>
    </row>
    <row r="14" spans="2:6" ht="15">
      <c r="B14" s="28" t="s">
        <v>127</v>
      </c>
      <c r="C14" s="31">
        <v>1.39</v>
      </c>
      <c r="D14" s="32">
        <v>0.93</v>
      </c>
      <c r="E14" s="37">
        <v>2.03</v>
      </c>
      <c r="F14" s="38">
        <v>1.37</v>
      </c>
    </row>
    <row r="15" spans="2:6" ht="15">
      <c r="B15" s="28" t="s">
        <v>128</v>
      </c>
      <c r="C15" s="31">
        <v>2.39</v>
      </c>
      <c r="D15" s="32">
        <v>1.54</v>
      </c>
      <c r="E15" s="37">
        <v>2.61</v>
      </c>
      <c r="F15" s="38">
        <v>1.59</v>
      </c>
    </row>
    <row r="16" spans="2:6" ht="15">
      <c r="B16" s="28" t="s">
        <v>129</v>
      </c>
      <c r="C16" s="31">
        <v>1.65</v>
      </c>
      <c r="D16" s="32">
        <v>1.14</v>
      </c>
      <c r="E16" s="37">
        <v>1.89</v>
      </c>
      <c r="F16" s="38">
        <v>1.24</v>
      </c>
    </row>
    <row r="17" spans="2:6" ht="15">
      <c r="B17" s="33" t="s">
        <v>119</v>
      </c>
      <c r="C17" s="36">
        <v>1.73</v>
      </c>
      <c r="D17" s="36">
        <v>1.14</v>
      </c>
      <c r="E17" s="36">
        <v>2.07</v>
      </c>
      <c r="F17" s="36">
        <v>1.37</v>
      </c>
    </row>
    <row r="18" spans="2:6" ht="15">
      <c r="B18" s="33" t="s">
        <v>4</v>
      </c>
      <c r="C18" s="36">
        <v>1.87</v>
      </c>
      <c r="D18" s="36">
        <v>1.3</v>
      </c>
      <c r="E18" s="36">
        <v>1.96</v>
      </c>
      <c r="F18" s="36">
        <v>1.37</v>
      </c>
    </row>
    <row r="19" spans="2:9" ht="15">
      <c r="B19" s="114" t="s">
        <v>200</v>
      </c>
      <c r="C19" s="115"/>
      <c r="D19" s="115"/>
      <c r="E19" s="115"/>
      <c r="F19" s="115"/>
      <c r="G19" s="115"/>
      <c r="H19" s="115"/>
      <c r="I19" s="115"/>
    </row>
    <row r="20" spans="2:9" ht="15">
      <c r="B20" s="114" t="s">
        <v>232</v>
      </c>
      <c r="C20" s="115"/>
      <c r="D20" s="115"/>
      <c r="E20" s="115"/>
      <c r="F20" s="115"/>
      <c r="G20" s="115"/>
      <c r="H20" s="115"/>
      <c r="I20" s="115"/>
    </row>
  </sheetData>
  <sheetProtection/>
  <mergeCells count="4">
    <mergeCell ref="B4:F4"/>
    <mergeCell ref="B5:B7"/>
    <mergeCell ref="C5:D6"/>
    <mergeCell ref="E5: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sheetPr>
  <dimension ref="A3:Q27"/>
  <sheetViews>
    <sheetView zoomScalePageLayoutView="0" workbookViewId="0" topLeftCell="A1">
      <selection activeCell="K27" sqref="K27"/>
    </sheetView>
  </sheetViews>
  <sheetFormatPr defaultColWidth="9.140625" defaultRowHeight="15"/>
  <cols>
    <col min="1" max="1" width="11.28125" style="0" customWidth="1"/>
  </cols>
  <sheetData>
    <row r="3" spans="1:17" ht="15">
      <c r="A3" s="25" t="s">
        <v>240</v>
      </c>
      <c r="B3" s="25"/>
      <c r="C3" s="25"/>
      <c r="D3" s="2"/>
      <c r="E3" s="4"/>
      <c r="F3" s="2"/>
      <c r="G3" s="2"/>
      <c r="H3" s="2"/>
      <c r="I3" s="4"/>
      <c r="J3" s="2"/>
      <c r="K3" s="2"/>
      <c r="L3" s="2"/>
      <c r="M3" s="4"/>
      <c r="N3" s="2"/>
      <c r="O3" s="2"/>
      <c r="P3" s="2"/>
      <c r="Q3" s="4"/>
    </row>
    <row r="4" spans="1:17" ht="15">
      <c r="A4" s="124" t="s">
        <v>287</v>
      </c>
      <c r="B4" s="125"/>
      <c r="C4" s="125"/>
      <c r="D4" s="2"/>
      <c r="E4" s="4"/>
      <c r="F4" s="2"/>
      <c r="G4" s="2"/>
      <c r="H4" s="2"/>
      <c r="I4" s="4"/>
      <c r="J4" s="2"/>
      <c r="K4" s="2"/>
      <c r="L4" s="2"/>
      <c r="M4" s="4"/>
      <c r="N4" s="2"/>
      <c r="O4" s="2"/>
      <c r="P4" s="2"/>
      <c r="Q4" s="4"/>
    </row>
    <row r="5" spans="1:17" ht="15">
      <c r="A5" s="266" t="s">
        <v>45</v>
      </c>
      <c r="B5" s="285" t="s">
        <v>67</v>
      </c>
      <c r="C5" s="285"/>
      <c r="D5" s="285"/>
      <c r="E5" s="285"/>
      <c r="F5" s="285"/>
      <c r="G5" s="285"/>
      <c r="H5" s="285"/>
      <c r="I5" s="285"/>
      <c r="J5" s="285"/>
      <c r="K5" s="285"/>
      <c r="L5" s="285"/>
      <c r="M5" s="285"/>
      <c r="N5" s="285"/>
      <c r="O5" s="285"/>
      <c r="P5" s="285"/>
      <c r="Q5" s="285"/>
    </row>
    <row r="6" spans="1:17" ht="15">
      <c r="A6" s="266"/>
      <c r="B6" s="267" t="s">
        <v>116</v>
      </c>
      <c r="C6" s="267"/>
      <c r="D6" s="267"/>
      <c r="E6" s="267"/>
      <c r="F6" s="286" t="s">
        <v>117</v>
      </c>
      <c r="G6" s="286"/>
      <c r="H6" s="286"/>
      <c r="I6" s="286"/>
      <c r="J6" s="267" t="s">
        <v>118</v>
      </c>
      <c r="K6" s="267"/>
      <c r="L6" s="267"/>
      <c r="M6" s="267"/>
      <c r="N6" s="286" t="s">
        <v>8</v>
      </c>
      <c r="O6" s="286"/>
      <c r="P6" s="286"/>
      <c r="Q6" s="286"/>
    </row>
    <row r="7" spans="1:17" ht="27">
      <c r="A7" s="266"/>
      <c r="B7" s="231" t="s">
        <v>1</v>
      </c>
      <c r="C7" s="231" t="s">
        <v>2</v>
      </c>
      <c r="D7" s="112" t="s">
        <v>3</v>
      </c>
      <c r="E7" s="233" t="s">
        <v>172</v>
      </c>
      <c r="F7" s="231" t="s">
        <v>1</v>
      </c>
      <c r="G7" s="112" t="s">
        <v>2</v>
      </c>
      <c r="H7" s="230" t="s">
        <v>3</v>
      </c>
      <c r="I7" s="232" t="s">
        <v>172</v>
      </c>
      <c r="J7" s="231" t="s">
        <v>1</v>
      </c>
      <c r="K7" s="112" t="s">
        <v>2</v>
      </c>
      <c r="L7" s="230" t="s">
        <v>3</v>
      </c>
      <c r="M7" s="232" t="s">
        <v>172</v>
      </c>
      <c r="N7" s="230" t="s">
        <v>1</v>
      </c>
      <c r="O7" s="230" t="s">
        <v>2</v>
      </c>
      <c r="P7" s="230" t="s">
        <v>3</v>
      </c>
      <c r="Q7" s="232" t="s">
        <v>172</v>
      </c>
    </row>
    <row r="8" spans="1:17" ht="15">
      <c r="A8" s="60" t="s">
        <v>121</v>
      </c>
      <c r="B8" s="74">
        <v>3</v>
      </c>
      <c r="C8" s="159" t="s">
        <v>120</v>
      </c>
      <c r="D8" s="74">
        <v>8</v>
      </c>
      <c r="E8" s="75" t="s">
        <v>120</v>
      </c>
      <c r="F8" s="74">
        <v>9</v>
      </c>
      <c r="G8" s="159" t="s">
        <v>120</v>
      </c>
      <c r="H8" s="74">
        <v>16</v>
      </c>
      <c r="I8" s="75" t="s">
        <v>120</v>
      </c>
      <c r="J8" s="74">
        <v>21</v>
      </c>
      <c r="K8" s="76">
        <v>2</v>
      </c>
      <c r="L8" s="74">
        <v>35</v>
      </c>
      <c r="M8" s="63">
        <v>9.52</v>
      </c>
      <c r="N8" s="74">
        <v>33</v>
      </c>
      <c r="O8" s="76">
        <v>2</v>
      </c>
      <c r="P8" s="74">
        <v>59</v>
      </c>
      <c r="Q8" s="63">
        <v>6.06</v>
      </c>
    </row>
    <row r="9" spans="1:17" ht="15">
      <c r="A9" s="60" t="s">
        <v>122</v>
      </c>
      <c r="B9" s="74">
        <v>19</v>
      </c>
      <c r="C9" s="160">
        <v>1</v>
      </c>
      <c r="D9" s="74">
        <v>31</v>
      </c>
      <c r="E9" s="63">
        <v>5.26</v>
      </c>
      <c r="F9" s="74">
        <v>11</v>
      </c>
      <c r="G9" s="160">
        <v>1</v>
      </c>
      <c r="H9" s="74">
        <v>26</v>
      </c>
      <c r="I9" s="63">
        <v>9.09</v>
      </c>
      <c r="J9" s="74">
        <v>47</v>
      </c>
      <c r="K9" s="76">
        <v>7</v>
      </c>
      <c r="L9" s="74">
        <v>77</v>
      </c>
      <c r="M9" s="63">
        <v>14.89</v>
      </c>
      <c r="N9" s="74">
        <v>77</v>
      </c>
      <c r="O9" s="76">
        <v>9</v>
      </c>
      <c r="P9" s="74">
        <v>134</v>
      </c>
      <c r="Q9" s="63">
        <v>11.69</v>
      </c>
    </row>
    <row r="10" spans="1:17" ht="15">
      <c r="A10" s="60" t="s">
        <v>123</v>
      </c>
      <c r="B10" s="74">
        <v>13</v>
      </c>
      <c r="C10" s="159" t="s">
        <v>120</v>
      </c>
      <c r="D10" s="74">
        <v>23</v>
      </c>
      <c r="E10" s="75" t="s">
        <v>120</v>
      </c>
      <c r="F10" s="74">
        <v>10</v>
      </c>
      <c r="G10" s="159">
        <v>1</v>
      </c>
      <c r="H10" s="74">
        <v>12</v>
      </c>
      <c r="I10" s="75">
        <v>10</v>
      </c>
      <c r="J10" s="74">
        <v>37</v>
      </c>
      <c r="K10" s="76">
        <v>2</v>
      </c>
      <c r="L10" s="74">
        <v>63</v>
      </c>
      <c r="M10" s="63">
        <v>5.41</v>
      </c>
      <c r="N10" s="74">
        <v>60</v>
      </c>
      <c r="O10" s="76">
        <v>3</v>
      </c>
      <c r="P10" s="74">
        <v>98</v>
      </c>
      <c r="Q10" s="63">
        <v>5</v>
      </c>
    </row>
    <row r="11" spans="1:17" ht="15">
      <c r="A11" s="60" t="s">
        <v>124</v>
      </c>
      <c r="B11" s="74">
        <v>2</v>
      </c>
      <c r="C11" s="159" t="s">
        <v>120</v>
      </c>
      <c r="D11" s="74">
        <v>2</v>
      </c>
      <c r="E11" s="75" t="s">
        <v>120</v>
      </c>
      <c r="F11" s="74">
        <v>7</v>
      </c>
      <c r="G11" s="159">
        <v>1</v>
      </c>
      <c r="H11" s="74">
        <v>15</v>
      </c>
      <c r="I11" s="75">
        <v>14.29</v>
      </c>
      <c r="J11" s="74">
        <v>4</v>
      </c>
      <c r="K11" s="159" t="s">
        <v>120</v>
      </c>
      <c r="L11" s="74">
        <v>6</v>
      </c>
      <c r="M11" s="75" t="s">
        <v>120</v>
      </c>
      <c r="N11" s="74">
        <v>13</v>
      </c>
      <c r="O11" s="76">
        <v>1</v>
      </c>
      <c r="P11" s="74">
        <v>23</v>
      </c>
      <c r="Q11" s="63">
        <v>7.69</v>
      </c>
    </row>
    <row r="12" spans="1:17" ht="15">
      <c r="A12" s="60" t="s">
        <v>125</v>
      </c>
      <c r="B12" s="74">
        <v>3</v>
      </c>
      <c r="C12" s="159" t="s">
        <v>120</v>
      </c>
      <c r="D12" s="74">
        <v>6</v>
      </c>
      <c r="E12" s="75" t="s">
        <v>120</v>
      </c>
      <c r="F12" s="74">
        <v>3</v>
      </c>
      <c r="G12" s="159" t="s">
        <v>120</v>
      </c>
      <c r="H12" s="74">
        <v>7</v>
      </c>
      <c r="I12" s="75" t="s">
        <v>120</v>
      </c>
      <c r="J12" s="74">
        <v>5</v>
      </c>
      <c r="K12" s="161">
        <v>1</v>
      </c>
      <c r="L12" s="74">
        <v>6</v>
      </c>
      <c r="M12" s="75">
        <v>20</v>
      </c>
      <c r="N12" s="74">
        <v>11</v>
      </c>
      <c r="O12" s="76">
        <v>1</v>
      </c>
      <c r="P12" s="74">
        <v>19</v>
      </c>
      <c r="Q12" s="75">
        <v>9.09</v>
      </c>
    </row>
    <row r="13" spans="1:17" ht="15">
      <c r="A13" s="60" t="s">
        <v>126</v>
      </c>
      <c r="B13" s="74">
        <v>2</v>
      </c>
      <c r="C13" s="159" t="s">
        <v>120</v>
      </c>
      <c r="D13" s="74">
        <v>7</v>
      </c>
      <c r="E13" s="75" t="s">
        <v>120</v>
      </c>
      <c r="F13" s="74">
        <v>7</v>
      </c>
      <c r="G13" s="159" t="s">
        <v>120</v>
      </c>
      <c r="H13" s="74">
        <v>14</v>
      </c>
      <c r="I13" s="75" t="s">
        <v>120</v>
      </c>
      <c r="J13" s="74">
        <v>10</v>
      </c>
      <c r="K13" s="76">
        <v>1</v>
      </c>
      <c r="L13" s="74">
        <v>17</v>
      </c>
      <c r="M13" s="75">
        <v>10</v>
      </c>
      <c r="N13" s="74">
        <v>19</v>
      </c>
      <c r="O13" s="76">
        <v>1</v>
      </c>
      <c r="P13" s="74">
        <v>38</v>
      </c>
      <c r="Q13" s="75">
        <v>5.26</v>
      </c>
    </row>
    <row r="14" spans="1:17" ht="15">
      <c r="A14" s="60" t="s">
        <v>127</v>
      </c>
      <c r="B14" s="74">
        <v>14</v>
      </c>
      <c r="C14" s="159" t="s">
        <v>120</v>
      </c>
      <c r="D14" s="74">
        <v>20</v>
      </c>
      <c r="E14" s="75" t="s">
        <v>120</v>
      </c>
      <c r="F14" s="74">
        <v>11</v>
      </c>
      <c r="G14" s="159">
        <v>1</v>
      </c>
      <c r="H14" s="74">
        <v>29</v>
      </c>
      <c r="I14" s="75">
        <v>9.09</v>
      </c>
      <c r="J14" s="74">
        <v>53</v>
      </c>
      <c r="K14" s="161" t="s">
        <v>120</v>
      </c>
      <c r="L14" s="74">
        <v>88</v>
      </c>
      <c r="M14" s="75" t="s">
        <v>120</v>
      </c>
      <c r="N14" s="74">
        <v>78</v>
      </c>
      <c r="O14" s="76">
        <v>1</v>
      </c>
      <c r="P14" s="74">
        <v>137</v>
      </c>
      <c r="Q14" s="63">
        <v>1.28</v>
      </c>
    </row>
    <row r="15" spans="1:17" ht="15">
      <c r="A15" s="60" t="s">
        <v>128</v>
      </c>
      <c r="B15" s="74">
        <v>7</v>
      </c>
      <c r="C15" s="159" t="s">
        <v>120</v>
      </c>
      <c r="D15" s="74">
        <v>15</v>
      </c>
      <c r="E15" s="75" t="s">
        <v>120</v>
      </c>
      <c r="F15" s="74">
        <v>11</v>
      </c>
      <c r="G15" s="159">
        <v>1</v>
      </c>
      <c r="H15" s="74">
        <v>20</v>
      </c>
      <c r="I15" s="75">
        <v>9.09</v>
      </c>
      <c r="J15" s="74">
        <v>12</v>
      </c>
      <c r="K15" s="161" t="s">
        <v>120</v>
      </c>
      <c r="L15" s="74">
        <v>27</v>
      </c>
      <c r="M15" s="75" t="s">
        <v>120</v>
      </c>
      <c r="N15" s="74">
        <v>30</v>
      </c>
      <c r="O15" s="76">
        <v>1</v>
      </c>
      <c r="P15" s="74">
        <v>62</v>
      </c>
      <c r="Q15" s="63">
        <v>3.33</v>
      </c>
    </row>
    <row r="16" spans="1:17" ht="15">
      <c r="A16" s="60" t="s">
        <v>129</v>
      </c>
      <c r="B16" s="74">
        <v>3</v>
      </c>
      <c r="C16" s="159" t="s">
        <v>120</v>
      </c>
      <c r="D16" s="74">
        <v>4</v>
      </c>
      <c r="E16" s="75" t="s">
        <v>120</v>
      </c>
      <c r="F16" s="74">
        <v>16</v>
      </c>
      <c r="G16" s="159">
        <v>1</v>
      </c>
      <c r="H16" s="74">
        <v>30</v>
      </c>
      <c r="I16" s="75">
        <v>6.25</v>
      </c>
      <c r="J16" s="74">
        <v>17</v>
      </c>
      <c r="K16" s="76">
        <v>1</v>
      </c>
      <c r="L16" s="74">
        <v>35</v>
      </c>
      <c r="M16" s="63">
        <v>5.88</v>
      </c>
      <c r="N16" s="74">
        <v>36</v>
      </c>
      <c r="O16" s="76">
        <v>2</v>
      </c>
      <c r="P16" s="74">
        <v>69</v>
      </c>
      <c r="Q16" s="63">
        <v>5.56</v>
      </c>
    </row>
    <row r="17" spans="1:17" ht="15">
      <c r="A17" s="33" t="s">
        <v>8</v>
      </c>
      <c r="B17" s="33">
        <v>66</v>
      </c>
      <c r="C17" s="33">
        <v>1</v>
      </c>
      <c r="D17" s="33">
        <v>116</v>
      </c>
      <c r="E17" s="65">
        <v>1.52</v>
      </c>
      <c r="F17" s="33">
        <v>85</v>
      </c>
      <c r="G17" s="33">
        <v>6</v>
      </c>
      <c r="H17" s="33">
        <v>169</v>
      </c>
      <c r="I17" s="36">
        <v>7.06</v>
      </c>
      <c r="J17" s="33">
        <v>206</v>
      </c>
      <c r="K17" s="33">
        <v>14</v>
      </c>
      <c r="L17" s="33">
        <v>354</v>
      </c>
      <c r="M17" s="65">
        <v>6.8</v>
      </c>
      <c r="N17" s="33">
        <v>357</v>
      </c>
      <c r="O17" s="33">
        <v>21</v>
      </c>
      <c r="P17" s="33">
        <v>639</v>
      </c>
      <c r="Q17" s="65">
        <v>5.88</v>
      </c>
    </row>
    <row r="18" spans="1:17" ht="15">
      <c r="A18" s="15" t="s">
        <v>202</v>
      </c>
      <c r="B18" s="13"/>
      <c r="C18" s="13"/>
      <c r="D18" s="13"/>
      <c r="E18" s="20"/>
      <c r="F18" s="13"/>
      <c r="G18" s="13"/>
      <c r="H18" s="13"/>
      <c r="I18" s="20"/>
      <c r="J18" s="13"/>
      <c r="K18" s="13"/>
      <c r="L18" s="13"/>
      <c r="M18" s="20"/>
      <c r="N18" s="13"/>
      <c r="O18" s="13"/>
      <c r="P18" s="13"/>
      <c r="Q18" s="20"/>
    </row>
    <row r="19" spans="1:17" ht="15">
      <c r="A19" s="15" t="s">
        <v>194</v>
      </c>
      <c r="B19" s="13"/>
      <c r="C19" s="13"/>
      <c r="D19" s="13"/>
      <c r="E19" s="20"/>
      <c r="F19" s="13"/>
      <c r="G19" s="13"/>
      <c r="H19" s="13"/>
      <c r="I19" s="20"/>
      <c r="J19" s="13"/>
      <c r="K19" s="13"/>
      <c r="L19" s="13"/>
      <c r="M19" s="20"/>
      <c r="N19" s="13"/>
      <c r="O19" s="13"/>
      <c r="P19" s="13"/>
      <c r="Q19" s="20"/>
    </row>
    <row r="27" ht="15">
      <c r="I27" s="234"/>
    </row>
  </sheetData>
  <sheetProtection/>
  <mergeCells count="6">
    <mergeCell ref="A5:A7"/>
    <mergeCell ref="B5:Q5"/>
    <mergeCell ref="B6:E6"/>
    <mergeCell ref="F6:I6"/>
    <mergeCell ref="J6:M6"/>
    <mergeCell ref="N6:Q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sheetPr>
  <dimension ref="B3:M16"/>
  <sheetViews>
    <sheetView zoomScalePageLayoutView="0" workbookViewId="0" topLeftCell="A1">
      <selection activeCell="Q30" sqref="Q30"/>
    </sheetView>
  </sheetViews>
  <sheetFormatPr defaultColWidth="9.140625" defaultRowHeight="15"/>
  <cols>
    <col min="2" max="2" width="18.57421875" style="0" customWidth="1"/>
    <col min="3" max="3" width="7.00390625" style="0" customWidth="1"/>
    <col min="4" max="4" width="5.00390625" style="0" customWidth="1"/>
    <col min="5" max="5" width="6.57421875" style="0" customWidth="1"/>
    <col min="6" max="6" width="5.421875" style="0" customWidth="1"/>
    <col min="7" max="7" width="6.00390625" style="0" customWidth="1"/>
    <col min="8" max="8" width="5.00390625" style="0" customWidth="1"/>
    <col min="9" max="9" width="6.421875" style="0" customWidth="1"/>
    <col min="10" max="10" width="4.57421875" style="0" customWidth="1"/>
    <col min="11" max="12" width="7.8515625" style="0" customWidth="1"/>
    <col min="13" max="13" width="7.140625" style="0" customWidth="1"/>
  </cols>
  <sheetData>
    <row r="3" ht="15">
      <c r="B3" s="126" t="s">
        <v>291</v>
      </c>
    </row>
    <row r="4" ht="15">
      <c r="B4" s="22" t="s">
        <v>326</v>
      </c>
    </row>
    <row r="5" spans="2:13" ht="15" customHeight="1">
      <c r="B5" s="289" t="s">
        <v>155</v>
      </c>
      <c r="C5" s="287">
        <v>2016</v>
      </c>
      <c r="D5" s="287"/>
      <c r="E5" s="287"/>
      <c r="F5" s="287"/>
      <c r="G5" s="287"/>
      <c r="H5" s="287"/>
      <c r="I5" s="287"/>
      <c r="J5" s="287"/>
      <c r="K5" s="288" t="s">
        <v>292</v>
      </c>
      <c r="L5" s="288"/>
      <c r="M5" s="288"/>
    </row>
    <row r="6" spans="2:13" ht="15">
      <c r="B6" s="289"/>
      <c r="C6" s="287"/>
      <c r="D6" s="287"/>
      <c r="E6" s="287"/>
      <c r="F6" s="287"/>
      <c r="G6" s="287"/>
      <c r="H6" s="287"/>
      <c r="I6" s="287"/>
      <c r="J6" s="287"/>
      <c r="K6" s="288" t="s">
        <v>293</v>
      </c>
      <c r="L6" s="288"/>
      <c r="M6" s="288"/>
    </row>
    <row r="7" spans="2:13" ht="27">
      <c r="B7" s="289"/>
      <c r="C7" s="199" t="s">
        <v>156</v>
      </c>
      <c r="D7" s="200" t="s">
        <v>10</v>
      </c>
      <c r="E7" s="199" t="s">
        <v>1</v>
      </c>
      <c r="F7" s="200" t="s">
        <v>10</v>
      </c>
      <c r="G7" s="199" t="s">
        <v>2</v>
      </c>
      <c r="H7" s="200" t="s">
        <v>10</v>
      </c>
      <c r="I7" s="199" t="s">
        <v>3</v>
      </c>
      <c r="J7" s="200" t="s">
        <v>10</v>
      </c>
      <c r="K7" s="199" t="s">
        <v>1</v>
      </c>
      <c r="L7" s="199" t="s">
        <v>2</v>
      </c>
      <c r="M7" s="199" t="s">
        <v>3</v>
      </c>
    </row>
    <row r="8" spans="2:13" ht="15">
      <c r="B8" s="201" t="s">
        <v>157</v>
      </c>
      <c r="C8" s="202">
        <v>10</v>
      </c>
      <c r="D8" s="203">
        <f>C8/C$16*100</f>
        <v>2.564102564102564</v>
      </c>
      <c r="E8" s="204">
        <v>5617</v>
      </c>
      <c r="F8" s="205">
        <f>E8/E$16*100</f>
        <v>50.75449534652571</v>
      </c>
      <c r="G8" s="206">
        <v>80</v>
      </c>
      <c r="H8" s="203">
        <f>G8/G$16*100</f>
        <v>41.66666666666667</v>
      </c>
      <c r="I8" s="204">
        <v>7961</v>
      </c>
      <c r="J8" s="205">
        <f>I8/I$16*100</f>
        <v>47.95494247334498</v>
      </c>
      <c r="K8" s="203">
        <v>1.5916078856936196</v>
      </c>
      <c r="L8" s="239">
        <v>21.212121212121218</v>
      </c>
      <c r="M8" s="203">
        <v>-0.25059516351333855</v>
      </c>
    </row>
    <row r="9" spans="2:13" ht="15">
      <c r="B9" s="201" t="s">
        <v>158</v>
      </c>
      <c r="C9" s="202">
        <v>4</v>
      </c>
      <c r="D9" s="203">
        <f aca="true" t="shared" si="0" ref="D9:D15">C9/C$16*100</f>
        <v>1.0256410256410255</v>
      </c>
      <c r="E9" s="204">
        <v>737</v>
      </c>
      <c r="F9" s="205">
        <f aca="true" t="shared" si="1" ref="F9:F15">E9/E$16*100</f>
        <v>6.659437968735881</v>
      </c>
      <c r="G9" s="206">
        <v>2</v>
      </c>
      <c r="H9" s="203">
        <f aca="true" t="shared" si="2" ref="H9:H15">G9/G$16*100</f>
        <v>1.0416666666666665</v>
      </c>
      <c r="I9" s="204">
        <v>1027</v>
      </c>
      <c r="J9" s="208">
        <f aca="true" t="shared" si="3" ref="J9:J15">I9/I$16*100</f>
        <v>6.186374314800313</v>
      </c>
      <c r="K9" s="203">
        <v>-18.653421633554075</v>
      </c>
      <c r="L9" s="239">
        <v>-80</v>
      </c>
      <c r="M9" s="203">
        <v>-15.194054500412875</v>
      </c>
    </row>
    <row r="10" spans="2:13" ht="15">
      <c r="B10" s="201" t="s">
        <v>159</v>
      </c>
      <c r="C10" s="202">
        <v>85</v>
      </c>
      <c r="D10" s="203">
        <f t="shared" si="0"/>
        <v>21.794871794871796</v>
      </c>
      <c r="E10" s="204">
        <v>2117</v>
      </c>
      <c r="F10" s="205">
        <f t="shared" si="1"/>
        <v>19.128941899340383</v>
      </c>
      <c r="G10" s="206">
        <v>45</v>
      </c>
      <c r="H10" s="203">
        <f t="shared" si="2"/>
        <v>23.4375</v>
      </c>
      <c r="I10" s="204">
        <v>3316</v>
      </c>
      <c r="J10" s="208">
        <f t="shared" si="3"/>
        <v>19.974700319257877</v>
      </c>
      <c r="K10" s="203">
        <v>10.432968179447059</v>
      </c>
      <c r="L10" s="239">
        <v>-2.173913043478265</v>
      </c>
      <c r="M10" s="203">
        <v>14.661134163208843</v>
      </c>
    </row>
    <row r="11" spans="2:13" ht="15">
      <c r="B11" s="209" t="s">
        <v>160</v>
      </c>
      <c r="C11" s="210">
        <v>99</v>
      </c>
      <c r="D11" s="211">
        <f t="shared" si="0"/>
        <v>25.384615384615383</v>
      </c>
      <c r="E11" s="212">
        <v>8471</v>
      </c>
      <c r="F11" s="213">
        <f t="shared" si="1"/>
        <v>76.54287521460196</v>
      </c>
      <c r="G11" s="214">
        <v>127</v>
      </c>
      <c r="H11" s="211">
        <f t="shared" si="2"/>
        <v>66.14583333333334</v>
      </c>
      <c r="I11" s="212">
        <v>12304</v>
      </c>
      <c r="J11" s="213">
        <f t="shared" si="3"/>
        <v>74.11601710740317</v>
      </c>
      <c r="K11" s="211">
        <v>1.4248084291187837</v>
      </c>
      <c r="L11" s="240">
        <v>4.098360655737693</v>
      </c>
      <c r="M11" s="211">
        <v>1.820589208871226</v>
      </c>
    </row>
    <row r="12" spans="2:13" ht="15">
      <c r="B12" s="201" t="s">
        <v>161</v>
      </c>
      <c r="C12" s="202">
        <v>121</v>
      </c>
      <c r="D12" s="203">
        <f t="shared" si="0"/>
        <v>31.025641025641026</v>
      </c>
      <c r="E12" s="216">
        <v>1824</v>
      </c>
      <c r="F12" s="205">
        <f t="shared" si="1"/>
        <v>16.481431282190297</v>
      </c>
      <c r="G12" s="206">
        <v>44</v>
      </c>
      <c r="H12" s="203">
        <f t="shared" si="2"/>
        <v>22.916666666666664</v>
      </c>
      <c r="I12" s="204">
        <v>2997</v>
      </c>
      <c r="J12" s="208">
        <f t="shared" si="3"/>
        <v>18.05312932955846</v>
      </c>
      <c r="K12" s="203">
        <v>5.984892504357944</v>
      </c>
      <c r="L12" s="239">
        <v>-36.23188405797102</v>
      </c>
      <c r="M12" s="203">
        <v>7.112223016440325</v>
      </c>
    </row>
    <row r="13" spans="2:13" ht="15">
      <c r="B13" s="201" t="s">
        <v>162</v>
      </c>
      <c r="C13" s="202">
        <v>136</v>
      </c>
      <c r="D13" s="203">
        <f t="shared" si="0"/>
        <v>34.87179487179487</v>
      </c>
      <c r="E13" s="216">
        <v>718</v>
      </c>
      <c r="F13" s="205">
        <f t="shared" si="1"/>
        <v>6.487756392879733</v>
      </c>
      <c r="G13" s="206">
        <v>17</v>
      </c>
      <c r="H13" s="203">
        <f t="shared" si="2"/>
        <v>8.854166666666668</v>
      </c>
      <c r="I13" s="216">
        <v>1193</v>
      </c>
      <c r="J13" s="208">
        <f t="shared" si="3"/>
        <v>7.186314077465212</v>
      </c>
      <c r="K13" s="203">
        <v>-1.778385772913822</v>
      </c>
      <c r="L13" s="239">
        <v>-45.16129032258065</v>
      </c>
      <c r="M13" s="203">
        <v>-2.8501628664495087</v>
      </c>
    </row>
    <row r="14" spans="2:13" ht="15">
      <c r="B14" s="201" t="s">
        <v>163</v>
      </c>
      <c r="C14" s="202">
        <v>34</v>
      </c>
      <c r="D14" s="203">
        <f t="shared" si="0"/>
        <v>8.717948717948717</v>
      </c>
      <c r="E14" s="199">
        <v>54</v>
      </c>
      <c r="F14" s="205">
        <f t="shared" si="1"/>
        <v>0.4879371103280022</v>
      </c>
      <c r="G14" s="207">
        <v>4</v>
      </c>
      <c r="H14" s="217">
        <f t="shared" si="2"/>
        <v>2.083333333333333</v>
      </c>
      <c r="I14" s="199">
        <v>107</v>
      </c>
      <c r="J14" s="218">
        <f t="shared" si="3"/>
        <v>0.6445394855731582</v>
      </c>
      <c r="K14" s="203">
        <v>-10</v>
      </c>
      <c r="L14" s="239">
        <v>33.333333333333314</v>
      </c>
      <c r="M14" s="203">
        <v>-6.1403508771929864</v>
      </c>
    </row>
    <row r="15" spans="2:13" ht="15">
      <c r="B15" s="219" t="s">
        <v>164</v>
      </c>
      <c r="C15" s="210">
        <v>291</v>
      </c>
      <c r="D15" s="211">
        <f t="shared" si="0"/>
        <v>74.61538461538461</v>
      </c>
      <c r="E15" s="220">
        <v>2596</v>
      </c>
      <c r="F15" s="213">
        <f t="shared" si="1"/>
        <v>23.45712478539803</v>
      </c>
      <c r="G15" s="215">
        <v>65</v>
      </c>
      <c r="H15" s="211">
        <f t="shared" si="2"/>
        <v>33.85416666666667</v>
      </c>
      <c r="I15" s="220">
        <v>4297</v>
      </c>
      <c r="J15" s="221">
        <f t="shared" si="3"/>
        <v>25.88398289259683</v>
      </c>
      <c r="K15" s="211">
        <v>3.3439490445859974</v>
      </c>
      <c r="L15" s="241">
        <v>-36.89320388349514</v>
      </c>
      <c r="M15" s="211">
        <v>3.792270531400959</v>
      </c>
    </row>
    <row r="16" spans="2:13" ht="15">
      <c r="B16" s="222" t="s">
        <v>119</v>
      </c>
      <c r="C16" s="35">
        <v>390</v>
      </c>
      <c r="D16" s="223">
        <v>100</v>
      </c>
      <c r="E16" s="224">
        <v>11067</v>
      </c>
      <c r="F16" s="223">
        <v>100</v>
      </c>
      <c r="G16" s="225">
        <v>192</v>
      </c>
      <c r="H16" s="223">
        <v>100</v>
      </c>
      <c r="I16" s="224">
        <v>16601</v>
      </c>
      <c r="J16" s="223">
        <v>100</v>
      </c>
      <c r="K16" s="223">
        <v>1.8685567010309256</v>
      </c>
      <c r="L16" s="223">
        <v>-14.666666666666657</v>
      </c>
      <c r="M16" s="223">
        <v>2.323717948717956</v>
      </c>
    </row>
    <row r="23" ht="15" customHeight="1"/>
  </sheetData>
  <sheetProtection/>
  <mergeCells count="4">
    <mergeCell ref="C5:J6"/>
    <mergeCell ref="K5:M5"/>
    <mergeCell ref="K6:M6"/>
    <mergeCell ref="B5:B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B3:I18"/>
  <sheetViews>
    <sheetView zoomScalePageLayoutView="0" workbookViewId="0" topLeftCell="A1">
      <selection activeCell="F24" sqref="F24"/>
    </sheetView>
  </sheetViews>
  <sheetFormatPr defaultColWidth="9.140625" defaultRowHeight="15"/>
  <cols>
    <col min="1" max="1" width="2.00390625" style="0" customWidth="1"/>
    <col min="2" max="2" width="13.8515625" style="0" customWidth="1"/>
  </cols>
  <sheetData>
    <row r="3" spans="2:3" ht="15">
      <c r="B3" s="17" t="s">
        <v>222</v>
      </c>
      <c r="C3" s="168"/>
    </row>
    <row r="4" spans="2:3" ht="15">
      <c r="B4" s="24" t="s">
        <v>298</v>
      </c>
      <c r="C4" s="168"/>
    </row>
    <row r="5" spans="2:6" ht="15">
      <c r="B5" s="290" t="s">
        <v>155</v>
      </c>
      <c r="C5" s="250">
        <v>2016</v>
      </c>
      <c r="D5" s="250"/>
      <c r="E5" s="251">
        <v>2015</v>
      </c>
      <c r="F5" s="251"/>
    </row>
    <row r="6" spans="2:6" ht="15">
      <c r="B6" s="290"/>
      <c r="C6" s="250"/>
      <c r="D6" s="250"/>
      <c r="E6" s="251"/>
      <c r="F6" s="251"/>
    </row>
    <row r="7" spans="2:6" ht="27">
      <c r="B7" s="290"/>
      <c r="C7" s="196" t="s">
        <v>233</v>
      </c>
      <c r="D7" s="196" t="s">
        <v>5</v>
      </c>
      <c r="E7" s="196" t="s">
        <v>233</v>
      </c>
      <c r="F7" s="196" t="s">
        <v>5</v>
      </c>
    </row>
    <row r="8" spans="2:6" ht="15">
      <c r="B8" s="77" t="s">
        <v>157</v>
      </c>
      <c r="C8" s="31">
        <v>1.424247819120527</v>
      </c>
      <c r="D8" s="32">
        <v>0.9949011317000372</v>
      </c>
      <c r="E8" s="37">
        <v>1.1937059142702116</v>
      </c>
      <c r="F8" s="38">
        <v>0.8201814340748105</v>
      </c>
    </row>
    <row r="9" spans="2:6" ht="15">
      <c r="B9" s="77" t="s">
        <v>158</v>
      </c>
      <c r="C9" s="31">
        <v>0.27137042062415195</v>
      </c>
      <c r="D9" s="32">
        <v>0.1943634596695821</v>
      </c>
      <c r="E9" s="37">
        <v>1.1037527593818985</v>
      </c>
      <c r="F9" s="38">
        <v>0.819000819000819</v>
      </c>
    </row>
    <row r="10" spans="2:6" ht="15">
      <c r="B10" s="77" t="s">
        <v>159</v>
      </c>
      <c r="C10" s="31">
        <v>2.1256495040151155</v>
      </c>
      <c r="D10" s="32">
        <v>1.338887235941684</v>
      </c>
      <c r="E10" s="37">
        <v>2.3995826812728223</v>
      </c>
      <c r="F10" s="38">
        <v>1.5656909462219197</v>
      </c>
    </row>
    <row r="11" spans="2:6" ht="15">
      <c r="B11" s="78" t="s">
        <v>160</v>
      </c>
      <c r="C11" s="31">
        <v>1.499232676189352</v>
      </c>
      <c r="D11" s="32">
        <v>1.02163944976269</v>
      </c>
      <c r="E11" s="37">
        <v>1.460727969348659</v>
      </c>
      <c r="F11" s="38">
        <v>0.9995084384728822</v>
      </c>
    </row>
    <row r="12" spans="2:6" ht="15">
      <c r="B12" s="77" t="s">
        <v>161</v>
      </c>
      <c r="C12" s="31">
        <v>2.4122807017543857</v>
      </c>
      <c r="D12" s="32">
        <v>1.4468924695823742</v>
      </c>
      <c r="E12" s="37">
        <v>4.009296920395119</v>
      </c>
      <c r="F12" s="38">
        <v>2.406696895709801</v>
      </c>
    </row>
    <row r="13" spans="2:6" ht="15">
      <c r="B13" s="77" t="s">
        <v>162</v>
      </c>
      <c r="C13" s="31">
        <v>2.3676880222841223</v>
      </c>
      <c r="D13" s="32">
        <v>1.4049586776859504</v>
      </c>
      <c r="E13" s="37">
        <v>4.240766073871409</v>
      </c>
      <c r="F13" s="38">
        <v>2.4622716441620334</v>
      </c>
    </row>
    <row r="14" spans="2:6" ht="15">
      <c r="B14" s="77" t="s">
        <v>163</v>
      </c>
      <c r="C14" s="31">
        <v>7.4074074074074066</v>
      </c>
      <c r="D14" s="32">
        <v>3.6036036036036037</v>
      </c>
      <c r="E14" s="37">
        <v>5</v>
      </c>
      <c r="F14" s="38">
        <v>2.564102564102564</v>
      </c>
    </row>
    <row r="15" spans="2:6" ht="15">
      <c r="B15" s="79" t="s">
        <v>164</v>
      </c>
      <c r="C15" s="31">
        <v>2.5038520801232664</v>
      </c>
      <c r="D15" s="32">
        <v>1.4901421366345713</v>
      </c>
      <c r="E15" s="37">
        <v>4.100318471337579</v>
      </c>
      <c r="F15" s="38">
        <v>2.4275276926702802</v>
      </c>
    </row>
    <row r="16" spans="2:6" ht="15">
      <c r="B16" s="33" t="s">
        <v>119</v>
      </c>
      <c r="C16" s="36">
        <v>1.7348875033884519</v>
      </c>
      <c r="D16" s="36">
        <v>1.143333531828738</v>
      </c>
      <c r="E16" s="36">
        <v>2.0710603829160528</v>
      </c>
      <c r="F16" s="36">
        <v>1.3678643078606603</v>
      </c>
    </row>
    <row r="17" spans="2:9" ht="18.75" customHeight="1">
      <c r="B17" s="291" t="s">
        <v>241</v>
      </c>
      <c r="C17" s="244"/>
      <c r="D17" s="244"/>
      <c r="E17" s="244"/>
      <c r="F17" s="244"/>
      <c r="G17" s="244"/>
      <c r="H17" s="244"/>
      <c r="I17" s="244"/>
    </row>
    <row r="18" spans="2:9" ht="23.25" customHeight="1">
      <c r="B18" s="291" t="s">
        <v>242</v>
      </c>
      <c r="C18" s="244"/>
      <c r="D18" s="244"/>
      <c r="E18" s="244"/>
      <c r="F18" s="244"/>
      <c r="G18" s="244"/>
      <c r="H18" s="244"/>
      <c r="I18" s="244"/>
    </row>
  </sheetData>
  <sheetProtection/>
  <mergeCells count="5">
    <mergeCell ref="B5:B7"/>
    <mergeCell ref="C5:D6"/>
    <mergeCell ref="E5:F6"/>
    <mergeCell ref="B17:I17"/>
    <mergeCell ref="B18:I18"/>
  </mergeCells>
  <printOptions/>
  <pageMargins left="0.45"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F0"/>
  </sheetPr>
  <dimension ref="A3:H22"/>
  <sheetViews>
    <sheetView zoomScalePageLayoutView="0" workbookViewId="0" topLeftCell="A1">
      <selection activeCell="G16" sqref="G16"/>
    </sheetView>
  </sheetViews>
  <sheetFormatPr defaultColWidth="9.140625" defaultRowHeight="15"/>
  <cols>
    <col min="1" max="1" width="31.7109375" style="7" customWidth="1"/>
    <col min="2" max="7" width="9.140625" style="2" customWidth="1"/>
    <col min="8" max="8" width="8.00390625" style="4" customWidth="1"/>
    <col min="9" max="16384" width="9.140625" style="2" customWidth="1"/>
  </cols>
  <sheetData>
    <row r="3" spans="1:7" ht="12.75">
      <c r="A3" s="17" t="s">
        <v>207</v>
      </c>
      <c r="B3" s="6"/>
      <c r="C3" s="6"/>
      <c r="D3" s="6"/>
      <c r="E3" s="6"/>
      <c r="F3" s="6"/>
      <c r="G3" s="6"/>
    </row>
    <row r="4" spans="1:8" ht="12.75">
      <c r="A4" s="19" t="s">
        <v>288</v>
      </c>
      <c r="B4" s="6"/>
      <c r="C4" s="6"/>
      <c r="D4" s="6"/>
      <c r="E4" s="6"/>
      <c r="F4" s="6"/>
      <c r="G4" s="6"/>
      <c r="H4" s="14"/>
    </row>
    <row r="5" spans="1:8" ht="13.5">
      <c r="A5" s="292" t="s">
        <v>243</v>
      </c>
      <c r="B5" s="293" t="s">
        <v>9</v>
      </c>
      <c r="C5" s="293"/>
      <c r="D5" s="293"/>
      <c r="E5" s="294" t="s">
        <v>54</v>
      </c>
      <c r="F5" s="294"/>
      <c r="G5" s="294"/>
      <c r="H5" s="295" t="s">
        <v>244</v>
      </c>
    </row>
    <row r="6" spans="1:8" ht="13.5">
      <c r="A6" s="292"/>
      <c r="B6" s="128" t="s">
        <v>1</v>
      </c>
      <c r="C6" s="128" t="s">
        <v>2</v>
      </c>
      <c r="D6" s="128" t="s">
        <v>3</v>
      </c>
      <c r="E6" s="128" t="s">
        <v>1</v>
      </c>
      <c r="F6" s="128" t="s">
        <v>2</v>
      </c>
      <c r="G6" s="128" t="s">
        <v>3</v>
      </c>
      <c r="H6" s="295"/>
    </row>
    <row r="7" spans="1:8" ht="13.5">
      <c r="A7" s="60" t="s">
        <v>77</v>
      </c>
      <c r="B7" s="80">
        <v>741</v>
      </c>
      <c r="C7" s="81">
        <v>25</v>
      </c>
      <c r="D7" s="80">
        <v>1306</v>
      </c>
      <c r="E7" s="82">
        <v>6.7</v>
      </c>
      <c r="F7" s="83">
        <v>13.02</v>
      </c>
      <c r="G7" s="82">
        <v>7.87</v>
      </c>
      <c r="H7" s="84">
        <f>C7/B7*100</f>
        <v>3.3738191632928474</v>
      </c>
    </row>
    <row r="8" spans="1:8" ht="13.5">
      <c r="A8" s="60" t="s">
        <v>78</v>
      </c>
      <c r="B8" s="80">
        <v>4189</v>
      </c>
      <c r="C8" s="81">
        <v>44</v>
      </c>
      <c r="D8" s="80">
        <v>6651</v>
      </c>
      <c r="E8" s="82">
        <v>37.85</v>
      </c>
      <c r="F8" s="83">
        <v>22.92</v>
      </c>
      <c r="G8" s="82">
        <v>40.06</v>
      </c>
      <c r="H8" s="84">
        <f aca="true" t="shared" si="0" ref="H8:H15">C8/B8*100</f>
        <v>1.0503700167104322</v>
      </c>
    </row>
    <row r="9" spans="1:8" ht="13.5">
      <c r="A9" s="60" t="s">
        <v>79</v>
      </c>
      <c r="B9" s="80">
        <v>1481</v>
      </c>
      <c r="C9" s="81">
        <v>12</v>
      </c>
      <c r="D9" s="80">
        <v>2143</v>
      </c>
      <c r="E9" s="82">
        <v>13.38</v>
      </c>
      <c r="F9" s="83">
        <v>6.25</v>
      </c>
      <c r="G9" s="82">
        <v>12.91</v>
      </c>
      <c r="H9" s="84">
        <f t="shared" si="0"/>
        <v>0.8102633355840648</v>
      </c>
    </row>
    <row r="10" spans="1:8" ht="13.5">
      <c r="A10" s="60" t="s">
        <v>80</v>
      </c>
      <c r="B10" s="80">
        <v>1664</v>
      </c>
      <c r="C10" s="81">
        <v>17</v>
      </c>
      <c r="D10" s="80">
        <v>2769</v>
      </c>
      <c r="E10" s="82">
        <v>15.04</v>
      </c>
      <c r="F10" s="83">
        <v>8.85</v>
      </c>
      <c r="G10" s="82">
        <v>16.68</v>
      </c>
      <c r="H10" s="84">
        <f t="shared" si="0"/>
        <v>1.0216346153846154</v>
      </c>
    </row>
    <row r="11" spans="1:8" ht="13.5">
      <c r="A11" s="60" t="s">
        <v>81</v>
      </c>
      <c r="B11" s="80">
        <v>273</v>
      </c>
      <c r="C11" s="81">
        <v>4</v>
      </c>
      <c r="D11" s="80">
        <v>397</v>
      </c>
      <c r="E11" s="82">
        <v>2.47</v>
      </c>
      <c r="F11" s="83">
        <v>2.08</v>
      </c>
      <c r="G11" s="82">
        <v>2.39</v>
      </c>
      <c r="H11" s="84">
        <f t="shared" si="0"/>
        <v>1.465201465201465</v>
      </c>
    </row>
    <row r="12" spans="1:8" ht="13.5">
      <c r="A12" s="60" t="s">
        <v>82</v>
      </c>
      <c r="B12" s="80">
        <v>8348</v>
      </c>
      <c r="C12" s="81">
        <v>102</v>
      </c>
      <c r="D12" s="80">
        <v>13266</v>
      </c>
      <c r="E12" s="82">
        <v>75.43</v>
      </c>
      <c r="F12" s="83">
        <v>53.13</v>
      </c>
      <c r="G12" s="82">
        <v>79.91</v>
      </c>
      <c r="H12" s="84">
        <f t="shared" si="0"/>
        <v>1.2218495448011502</v>
      </c>
    </row>
    <row r="13" spans="1:8" ht="13.5">
      <c r="A13" s="60" t="s">
        <v>83</v>
      </c>
      <c r="B13" s="80">
        <v>968</v>
      </c>
      <c r="C13" s="81">
        <v>30</v>
      </c>
      <c r="D13" s="80">
        <v>1109</v>
      </c>
      <c r="E13" s="82">
        <v>8.75</v>
      </c>
      <c r="F13" s="83">
        <v>15.63</v>
      </c>
      <c r="G13" s="82">
        <v>6.68</v>
      </c>
      <c r="H13" s="84">
        <f t="shared" si="0"/>
        <v>3.0991735537190084</v>
      </c>
    </row>
    <row r="14" spans="1:8" ht="13.5">
      <c r="A14" s="60" t="s">
        <v>84</v>
      </c>
      <c r="B14" s="80">
        <v>212</v>
      </c>
      <c r="C14" s="81">
        <v>2</v>
      </c>
      <c r="D14" s="80">
        <v>268</v>
      </c>
      <c r="E14" s="82">
        <v>1.92</v>
      </c>
      <c r="F14" s="83">
        <v>1.04</v>
      </c>
      <c r="G14" s="82">
        <v>1.61</v>
      </c>
      <c r="H14" s="84">
        <f t="shared" si="0"/>
        <v>0.9433962264150944</v>
      </c>
    </row>
    <row r="15" spans="1:8" ht="13.5">
      <c r="A15" s="60" t="s">
        <v>85</v>
      </c>
      <c r="B15" s="80">
        <v>486</v>
      </c>
      <c r="C15" s="81">
        <v>15</v>
      </c>
      <c r="D15" s="80">
        <v>655</v>
      </c>
      <c r="E15" s="82">
        <v>4.39</v>
      </c>
      <c r="F15" s="83">
        <v>7.81</v>
      </c>
      <c r="G15" s="82">
        <v>3.95</v>
      </c>
      <c r="H15" s="84">
        <f t="shared" si="0"/>
        <v>3.0864197530864197</v>
      </c>
    </row>
    <row r="16" spans="1:8" ht="13.5">
      <c r="A16" s="60" t="s">
        <v>253</v>
      </c>
      <c r="B16" s="80">
        <v>1</v>
      </c>
      <c r="C16" s="75" t="s">
        <v>120</v>
      </c>
      <c r="D16" s="80">
        <v>1</v>
      </c>
      <c r="E16" s="75" t="s">
        <v>120</v>
      </c>
      <c r="F16" s="162" t="s">
        <v>120</v>
      </c>
      <c r="G16" s="75" t="s">
        <v>120</v>
      </c>
      <c r="H16" s="94" t="s">
        <v>120</v>
      </c>
    </row>
    <row r="17" spans="1:8" ht="13.5">
      <c r="A17" s="60" t="s">
        <v>86</v>
      </c>
      <c r="B17" s="80">
        <v>844</v>
      </c>
      <c r="C17" s="81">
        <v>38</v>
      </c>
      <c r="D17" s="80">
        <v>1072</v>
      </c>
      <c r="E17" s="82">
        <v>7.63</v>
      </c>
      <c r="F17" s="83">
        <v>19.79</v>
      </c>
      <c r="G17" s="82">
        <v>6.46</v>
      </c>
      <c r="H17" s="84">
        <f>C17/B17*100</f>
        <v>4.502369668246446</v>
      </c>
    </row>
    <row r="18" spans="1:8" ht="13.5">
      <c r="A18" s="60" t="s">
        <v>87</v>
      </c>
      <c r="B18" s="80">
        <v>26</v>
      </c>
      <c r="C18" s="75" t="s">
        <v>120</v>
      </c>
      <c r="D18" s="80">
        <v>35</v>
      </c>
      <c r="E18" s="82">
        <v>0.23</v>
      </c>
      <c r="F18" s="162" t="s">
        <v>120</v>
      </c>
      <c r="G18" s="82">
        <v>0.21</v>
      </c>
      <c r="H18" s="94" t="s">
        <v>120</v>
      </c>
    </row>
    <row r="19" spans="1:8" ht="13.5">
      <c r="A19" s="60" t="s">
        <v>88</v>
      </c>
      <c r="B19" s="80">
        <v>182</v>
      </c>
      <c r="C19" s="81">
        <v>5</v>
      </c>
      <c r="D19" s="80">
        <v>195</v>
      </c>
      <c r="E19" s="82">
        <v>1.64</v>
      </c>
      <c r="F19" s="83">
        <v>2.6</v>
      </c>
      <c r="G19" s="82">
        <v>1.17</v>
      </c>
      <c r="H19" s="84">
        <f>C19/B19*100</f>
        <v>2.7472527472527473</v>
      </c>
    </row>
    <row r="20" spans="1:8" ht="13.5">
      <c r="A20" s="60" t="s">
        <v>89</v>
      </c>
      <c r="B20" s="80">
        <v>2719</v>
      </c>
      <c r="C20" s="81">
        <v>90</v>
      </c>
      <c r="D20" s="80">
        <v>3335</v>
      </c>
      <c r="E20" s="82">
        <v>24.57</v>
      </c>
      <c r="F20" s="83">
        <v>46.88</v>
      </c>
      <c r="G20" s="82">
        <v>20.09</v>
      </c>
      <c r="H20" s="84">
        <f>C20/B20*100</f>
        <v>3.310040456050018</v>
      </c>
    </row>
    <row r="21" spans="1:8" ht="13.5">
      <c r="A21" s="33" t="s">
        <v>90</v>
      </c>
      <c r="B21" s="58">
        <v>11067</v>
      </c>
      <c r="C21" s="58">
        <v>192</v>
      </c>
      <c r="D21" s="58">
        <v>16601</v>
      </c>
      <c r="E21" s="65">
        <v>100</v>
      </c>
      <c r="F21" s="65">
        <v>100</v>
      </c>
      <c r="G21" s="65">
        <v>100</v>
      </c>
      <c r="H21" s="65">
        <f>C21/B21*100</f>
        <v>1.7348875033884519</v>
      </c>
    </row>
    <row r="22" spans="1:8" ht="16.5">
      <c r="A22" s="296" t="s">
        <v>221</v>
      </c>
      <c r="B22" s="297"/>
      <c r="C22" s="297"/>
      <c r="D22" s="297"/>
      <c r="E22" s="297"/>
      <c r="F22" s="297"/>
      <c r="G22" s="297"/>
      <c r="H22" s="297"/>
    </row>
  </sheetData>
  <sheetProtection/>
  <mergeCells count="5">
    <mergeCell ref="A5:A6"/>
    <mergeCell ref="B5:D5"/>
    <mergeCell ref="E5:G5"/>
    <mergeCell ref="H5:H6"/>
    <mergeCell ref="A22:H22"/>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sheetPr>
  <dimension ref="A3:G33"/>
  <sheetViews>
    <sheetView zoomScalePageLayoutView="0" workbookViewId="0" topLeftCell="A1">
      <selection activeCell="E12" sqref="E12"/>
    </sheetView>
  </sheetViews>
  <sheetFormatPr defaultColWidth="9.140625" defaultRowHeight="15"/>
  <cols>
    <col min="1" max="1" width="61.8515625" style="0" customWidth="1"/>
    <col min="2" max="2" width="13.28125" style="0" bestFit="1" customWidth="1"/>
    <col min="4" max="4" width="17.57421875" style="0" bestFit="1" customWidth="1"/>
    <col min="6" max="6" width="13.140625" style="0" bestFit="1" customWidth="1"/>
  </cols>
  <sheetData>
    <row r="3" ht="15">
      <c r="A3" s="25" t="s">
        <v>223</v>
      </c>
    </row>
    <row r="4" spans="1:7" ht="15">
      <c r="A4" s="24" t="s">
        <v>299</v>
      </c>
      <c r="B4" s="9"/>
      <c r="C4" s="8"/>
      <c r="D4" s="9"/>
      <c r="E4" s="8"/>
      <c r="F4" s="9"/>
      <c r="G4" s="8"/>
    </row>
    <row r="5" spans="1:7" ht="15">
      <c r="A5" s="300" t="s">
        <v>228</v>
      </c>
      <c r="B5" s="302" t="s">
        <v>6</v>
      </c>
      <c r="C5" s="302"/>
      <c r="D5" s="303" t="s">
        <v>7</v>
      </c>
      <c r="E5" s="303"/>
      <c r="F5" s="302" t="s">
        <v>8</v>
      </c>
      <c r="G5" s="302"/>
    </row>
    <row r="6" spans="1:7" ht="15">
      <c r="A6" s="301"/>
      <c r="B6" s="85" t="s">
        <v>9</v>
      </c>
      <c r="C6" s="85" t="s">
        <v>10</v>
      </c>
      <c r="D6" s="85" t="s">
        <v>9</v>
      </c>
      <c r="E6" s="85" t="s">
        <v>10</v>
      </c>
      <c r="F6" s="85" t="s">
        <v>9</v>
      </c>
      <c r="G6" s="85" t="s">
        <v>10</v>
      </c>
    </row>
    <row r="7" spans="1:7" ht="15">
      <c r="A7" s="60" t="s">
        <v>11</v>
      </c>
      <c r="B7" s="80">
        <v>1145</v>
      </c>
      <c r="C7" s="82">
        <v>9.359928063434971</v>
      </c>
      <c r="D7" s="80">
        <v>421</v>
      </c>
      <c r="E7" s="82">
        <v>14.108579088471851</v>
      </c>
      <c r="F7" s="80">
        <v>1566</v>
      </c>
      <c r="G7" s="82">
        <v>10.2911217717027</v>
      </c>
    </row>
    <row r="8" spans="1:7" ht="15">
      <c r="A8" s="60" t="s">
        <v>12</v>
      </c>
      <c r="B8" s="80">
        <v>2479</v>
      </c>
      <c r="C8" s="82">
        <v>20.26485735306139</v>
      </c>
      <c r="D8" s="80">
        <v>174</v>
      </c>
      <c r="E8" s="82">
        <v>5.831099195710456</v>
      </c>
      <c r="F8" s="80">
        <v>2653</v>
      </c>
      <c r="G8" s="82">
        <v>17.434448314385225</v>
      </c>
    </row>
    <row r="9" spans="1:7" ht="15">
      <c r="A9" s="60" t="s">
        <v>13</v>
      </c>
      <c r="B9" s="80">
        <v>929</v>
      </c>
      <c r="C9" s="82">
        <v>7.594212376359029</v>
      </c>
      <c r="D9" s="80">
        <v>95</v>
      </c>
      <c r="E9" s="82">
        <v>3.1836461126005364</v>
      </c>
      <c r="F9" s="80">
        <v>1024</v>
      </c>
      <c r="G9" s="82">
        <v>6.729315896694486</v>
      </c>
    </row>
    <row r="10" spans="1:7" ht="15">
      <c r="A10" s="60" t="s">
        <v>14</v>
      </c>
      <c r="B10" s="80">
        <v>907</v>
      </c>
      <c r="C10" s="82">
        <v>7.414370963786479</v>
      </c>
      <c r="D10" s="80">
        <v>51</v>
      </c>
      <c r="E10" s="82">
        <v>1.7091152815013406</v>
      </c>
      <c r="F10" s="80">
        <v>958</v>
      </c>
      <c r="G10" s="82">
        <v>6.2955904580403494</v>
      </c>
    </row>
    <row r="11" spans="1:7" ht="15">
      <c r="A11" s="60" t="s">
        <v>15</v>
      </c>
      <c r="B11" s="80">
        <v>564</v>
      </c>
      <c r="C11" s="82">
        <v>4.610479849587183</v>
      </c>
      <c r="D11" s="80">
        <v>27</v>
      </c>
      <c r="E11" s="82">
        <v>0.9048257372654156</v>
      </c>
      <c r="F11" s="80">
        <v>591</v>
      </c>
      <c r="G11" s="82">
        <v>3.8838141552211347</v>
      </c>
    </row>
    <row r="12" spans="1:7" ht="15">
      <c r="A12" s="60" t="s">
        <v>16</v>
      </c>
      <c r="B12" s="80">
        <v>79</v>
      </c>
      <c r="C12" s="82">
        <v>0.6457941633287011</v>
      </c>
      <c r="D12" s="80">
        <v>1</v>
      </c>
      <c r="E12" s="236" t="s">
        <v>120</v>
      </c>
      <c r="F12" s="80">
        <v>80</v>
      </c>
      <c r="G12" s="82">
        <v>0.5257278044292568</v>
      </c>
    </row>
    <row r="13" spans="1:7" ht="15">
      <c r="A13" s="60" t="s">
        <v>17</v>
      </c>
      <c r="B13" s="80">
        <v>1298</v>
      </c>
      <c r="C13" s="82">
        <v>10.610643341780431</v>
      </c>
      <c r="D13" s="80">
        <v>550</v>
      </c>
      <c r="E13" s="82">
        <v>18.43163538873995</v>
      </c>
      <c r="F13" s="80">
        <v>1848</v>
      </c>
      <c r="G13" s="82">
        <v>12.14431228231583</v>
      </c>
    </row>
    <row r="14" spans="1:7" ht="15">
      <c r="A14" s="60" t="s">
        <v>18</v>
      </c>
      <c r="B14" s="80">
        <v>1225</v>
      </c>
      <c r="C14" s="82">
        <v>10.01389683642606</v>
      </c>
      <c r="D14" s="80">
        <v>532</v>
      </c>
      <c r="E14" s="82">
        <v>17.828418230563003</v>
      </c>
      <c r="F14" s="80">
        <v>1757</v>
      </c>
      <c r="G14" s="82">
        <v>11.546296904777552</v>
      </c>
    </row>
    <row r="15" spans="1:7" ht="15">
      <c r="A15" s="60" t="s">
        <v>19</v>
      </c>
      <c r="B15" s="80">
        <v>73</v>
      </c>
      <c r="C15" s="82">
        <v>0.5967465053543693</v>
      </c>
      <c r="D15" s="80">
        <v>18</v>
      </c>
      <c r="E15" s="82">
        <v>0.6032171581769437</v>
      </c>
      <c r="F15" s="80">
        <v>91</v>
      </c>
      <c r="G15" s="82">
        <v>0.5980153775382796</v>
      </c>
    </row>
    <row r="16" spans="1:7" ht="15">
      <c r="A16" s="60" t="s">
        <v>20</v>
      </c>
      <c r="B16" s="80">
        <v>801</v>
      </c>
      <c r="C16" s="82">
        <v>6.547862339573285</v>
      </c>
      <c r="D16" s="80">
        <v>394</v>
      </c>
      <c r="E16" s="82">
        <v>13.203753351206435</v>
      </c>
      <c r="F16" s="80">
        <v>1195</v>
      </c>
      <c r="G16" s="82">
        <v>7.853059078662023</v>
      </c>
    </row>
    <row r="17" spans="1:7" ht="15">
      <c r="A17" s="60" t="s">
        <v>21</v>
      </c>
      <c r="B17" s="80">
        <v>831</v>
      </c>
      <c r="C17" s="82">
        <v>6.793100629444944</v>
      </c>
      <c r="D17" s="80">
        <v>163</v>
      </c>
      <c r="E17" s="82">
        <v>5.462466487935657</v>
      </c>
      <c r="F17" s="80">
        <v>994</v>
      </c>
      <c r="G17" s="82">
        <v>6.532167970033514</v>
      </c>
    </row>
    <row r="18" spans="1:7" ht="15">
      <c r="A18" s="60" t="s">
        <v>22</v>
      </c>
      <c r="B18" s="80">
        <v>363</v>
      </c>
      <c r="C18" s="82">
        <v>2.9673833074470695</v>
      </c>
      <c r="D18" s="80">
        <v>28</v>
      </c>
      <c r="E18" s="82">
        <v>0.938337801608579</v>
      </c>
      <c r="F18" s="80">
        <v>391</v>
      </c>
      <c r="G18" s="82">
        <v>2.5694946441479924</v>
      </c>
    </row>
    <row r="19" spans="1:7" ht="15">
      <c r="A19" s="60" t="s">
        <v>23</v>
      </c>
      <c r="B19" s="80">
        <v>199</v>
      </c>
      <c r="C19" s="82">
        <v>1.6267473228153355</v>
      </c>
      <c r="D19" s="80">
        <v>107</v>
      </c>
      <c r="E19" s="82">
        <v>3.585790884718499</v>
      </c>
      <c r="F19" s="80">
        <v>306</v>
      </c>
      <c r="G19" s="82">
        <v>2.010908851941907</v>
      </c>
    </row>
    <row r="20" spans="1:7" ht="15">
      <c r="A20" s="60" t="s">
        <v>24</v>
      </c>
      <c r="B20" s="80">
        <v>188</v>
      </c>
      <c r="C20" s="82">
        <v>1.5368266165290607</v>
      </c>
      <c r="D20" s="80">
        <v>63</v>
      </c>
      <c r="E20" s="82">
        <v>2.111260053619303</v>
      </c>
      <c r="F20" s="80">
        <v>251</v>
      </c>
      <c r="G20" s="82">
        <v>1.6494709863967931</v>
      </c>
    </row>
    <row r="21" spans="1:7" ht="15">
      <c r="A21" s="60" t="s">
        <v>25</v>
      </c>
      <c r="B21" s="80">
        <v>275</v>
      </c>
      <c r="C21" s="82">
        <v>2.2480176571568706</v>
      </c>
      <c r="D21" s="235" t="s">
        <v>120</v>
      </c>
      <c r="E21" s="236" t="s">
        <v>120</v>
      </c>
      <c r="F21" s="80">
        <v>275</v>
      </c>
      <c r="G21" s="82">
        <v>1.80718932772557</v>
      </c>
    </row>
    <row r="22" spans="1:7" ht="15">
      <c r="A22" s="60" t="s">
        <v>26</v>
      </c>
      <c r="B22" s="80">
        <v>144</v>
      </c>
      <c r="C22" s="82">
        <v>1.1771437913839615</v>
      </c>
      <c r="D22" s="80">
        <v>124</v>
      </c>
      <c r="E22" s="82">
        <v>4.1554959785522785</v>
      </c>
      <c r="F22" s="80">
        <v>268</v>
      </c>
      <c r="G22" s="82">
        <v>1.76118814483801</v>
      </c>
    </row>
    <row r="23" spans="1:7" ht="15">
      <c r="A23" s="60" t="s">
        <v>27</v>
      </c>
      <c r="B23" s="80">
        <v>85</v>
      </c>
      <c r="C23" s="82">
        <v>0.6948418213030328</v>
      </c>
      <c r="D23" s="80">
        <v>22</v>
      </c>
      <c r="E23" s="82">
        <v>0.7372654155495978</v>
      </c>
      <c r="F23" s="80">
        <v>107</v>
      </c>
      <c r="G23" s="82">
        <v>0.703160938424131</v>
      </c>
    </row>
    <row r="24" spans="1:7" ht="15">
      <c r="A24" s="60" t="s">
        <v>28</v>
      </c>
      <c r="B24" s="80">
        <v>65</v>
      </c>
      <c r="C24" s="82">
        <v>0.5313496280552604</v>
      </c>
      <c r="D24" s="80">
        <v>137</v>
      </c>
      <c r="E24" s="82">
        <v>4.591152815013405</v>
      </c>
      <c r="F24" s="80">
        <v>202</v>
      </c>
      <c r="G24" s="82">
        <v>1.3274627061838733</v>
      </c>
    </row>
    <row r="25" spans="1:7" ht="15">
      <c r="A25" s="60" t="s">
        <v>29</v>
      </c>
      <c r="B25" s="80">
        <v>47</v>
      </c>
      <c r="C25" s="82">
        <v>0.3842066541322652</v>
      </c>
      <c r="D25" s="80">
        <v>25</v>
      </c>
      <c r="E25" s="82">
        <v>0.8378016085790885</v>
      </c>
      <c r="F25" s="80">
        <v>72</v>
      </c>
      <c r="G25" s="82">
        <v>0.4731550239863311</v>
      </c>
    </row>
    <row r="26" spans="1:7" ht="15">
      <c r="A26" s="60" t="s">
        <v>30</v>
      </c>
      <c r="B26" s="80">
        <v>3296</v>
      </c>
      <c r="C26" s="82">
        <v>26.943513447232892</v>
      </c>
      <c r="D26" s="80">
        <v>418</v>
      </c>
      <c r="E26" s="82">
        <v>14.00804289544236</v>
      </c>
      <c r="F26" s="80">
        <v>3714</v>
      </c>
      <c r="G26" s="82">
        <v>24.406913320628245</v>
      </c>
    </row>
    <row r="27" spans="1:7" ht="15">
      <c r="A27" s="60" t="s">
        <v>31</v>
      </c>
      <c r="B27" s="80">
        <v>351</v>
      </c>
      <c r="C27" s="82">
        <v>2.869287991498406</v>
      </c>
      <c r="D27" s="80">
        <v>112</v>
      </c>
      <c r="E27" s="82">
        <v>3.753351206434316</v>
      </c>
      <c r="F27" s="80">
        <v>463</v>
      </c>
      <c r="G27" s="82">
        <v>3.042649668134324</v>
      </c>
    </row>
    <row r="28" spans="1:7" ht="15">
      <c r="A28" s="60" t="s">
        <v>32</v>
      </c>
      <c r="B28" s="80">
        <v>345</v>
      </c>
      <c r="C28" s="82">
        <v>2.820240333524074</v>
      </c>
      <c r="D28" s="80">
        <v>14</v>
      </c>
      <c r="E28" s="82">
        <v>0.4691689008042895</v>
      </c>
      <c r="F28" s="80">
        <v>359</v>
      </c>
      <c r="G28" s="82">
        <v>2.3592035223762897</v>
      </c>
    </row>
    <row r="29" spans="1:7" ht="15">
      <c r="A29" s="60" t="s">
        <v>33</v>
      </c>
      <c r="B29" s="80">
        <v>11912</v>
      </c>
      <c r="C29" s="82">
        <v>97.37595029837325</v>
      </c>
      <c r="D29" s="80">
        <v>2752</v>
      </c>
      <c r="E29" s="82">
        <v>92.22520107238606</v>
      </c>
      <c r="F29" s="80">
        <v>14664</v>
      </c>
      <c r="G29" s="82">
        <v>96.36590655188276</v>
      </c>
    </row>
    <row r="30" spans="1:7" ht="15">
      <c r="A30" s="60" t="s">
        <v>34</v>
      </c>
      <c r="B30" s="80">
        <v>321</v>
      </c>
      <c r="C30" s="82">
        <v>2.624049701626747</v>
      </c>
      <c r="D30" s="80">
        <v>232</v>
      </c>
      <c r="E30" s="82">
        <v>7.774798927613941</v>
      </c>
      <c r="F30" s="80">
        <v>553</v>
      </c>
      <c r="G30" s="82">
        <v>3.634093448117237</v>
      </c>
    </row>
    <row r="31" spans="1:7" ht="15">
      <c r="A31" s="33" t="s">
        <v>35</v>
      </c>
      <c r="B31" s="58">
        <v>12233</v>
      </c>
      <c r="C31" s="65">
        <v>100</v>
      </c>
      <c r="D31" s="58">
        <v>2984</v>
      </c>
      <c r="E31" s="65">
        <v>100</v>
      </c>
      <c r="F31" s="58">
        <v>15217</v>
      </c>
      <c r="G31" s="65">
        <v>100</v>
      </c>
    </row>
    <row r="32" spans="1:7" ht="30.75" customHeight="1">
      <c r="A32" s="298" t="s">
        <v>203</v>
      </c>
      <c r="B32" s="299"/>
      <c r="C32" s="299"/>
      <c r="D32" s="299"/>
      <c r="E32" s="299"/>
      <c r="F32" s="299"/>
      <c r="G32" s="299"/>
    </row>
    <row r="33" spans="1:7" ht="48" customHeight="1">
      <c r="A33" s="298" t="s">
        <v>204</v>
      </c>
      <c r="B33" s="299"/>
      <c r="C33" s="299"/>
      <c r="D33" s="299"/>
      <c r="E33" s="299"/>
      <c r="F33" s="299"/>
      <c r="G33" s="299"/>
    </row>
  </sheetData>
  <sheetProtection/>
  <mergeCells count="6">
    <mergeCell ref="A33:G33"/>
    <mergeCell ref="A5:A6"/>
    <mergeCell ref="B5:C5"/>
    <mergeCell ref="D5:E5"/>
    <mergeCell ref="F5:G5"/>
    <mergeCell ref="A32:G3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3:I22"/>
  <sheetViews>
    <sheetView zoomScalePageLayoutView="0" workbookViewId="0" topLeftCell="A1">
      <selection activeCell="D13" sqref="D13"/>
    </sheetView>
  </sheetViews>
  <sheetFormatPr defaultColWidth="9.140625" defaultRowHeight="15"/>
  <cols>
    <col min="1" max="1" width="12.8515625" style="0" customWidth="1"/>
  </cols>
  <sheetData>
    <row r="3" ht="15">
      <c r="A3" s="17" t="s">
        <v>205</v>
      </c>
    </row>
    <row r="4" spans="1:2" ht="15">
      <c r="A4" s="19" t="s">
        <v>289</v>
      </c>
      <c r="B4" s="10"/>
    </row>
    <row r="5" spans="1:9" ht="15">
      <c r="A5" s="304" t="s">
        <v>229</v>
      </c>
      <c r="B5" s="307" t="s">
        <v>2</v>
      </c>
      <c r="C5" s="307"/>
      <c r="D5" s="307"/>
      <c r="E5" s="307"/>
      <c r="F5" s="308" t="s">
        <v>3</v>
      </c>
      <c r="G5" s="308"/>
      <c r="H5" s="308"/>
      <c r="I5" s="308"/>
    </row>
    <row r="6" spans="1:9" ht="27">
      <c r="A6" s="305"/>
      <c r="B6" s="86" t="s">
        <v>91</v>
      </c>
      <c r="C6" s="86" t="s">
        <v>92</v>
      </c>
      <c r="D6" s="86" t="s">
        <v>93</v>
      </c>
      <c r="E6" s="198" t="s">
        <v>8</v>
      </c>
      <c r="F6" s="86" t="s">
        <v>91</v>
      </c>
      <c r="G6" s="86" t="s">
        <v>92</v>
      </c>
      <c r="H6" s="86" t="s">
        <v>93</v>
      </c>
      <c r="I6" s="41" t="s">
        <v>8</v>
      </c>
    </row>
    <row r="7" spans="1:9" ht="15">
      <c r="A7" s="306"/>
      <c r="B7" s="309" t="s">
        <v>94</v>
      </c>
      <c r="C7" s="309"/>
      <c r="D7" s="309"/>
      <c r="E7" s="309"/>
      <c r="F7" s="309"/>
      <c r="G7" s="309"/>
      <c r="H7" s="309"/>
      <c r="I7" s="309"/>
    </row>
    <row r="8" spans="1:9" ht="15">
      <c r="A8" s="87" t="s">
        <v>95</v>
      </c>
      <c r="B8" s="129">
        <v>1</v>
      </c>
      <c r="C8" s="89">
        <v>2</v>
      </c>
      <c r="D8" s="129">
        <v>2</v>
      </c>
      <c r="E8" s="89">
        <f aca="true" t="shared" si="0" ref="E8:E14">SUM(B8:D8)</f>
        <v>5</v>
      </c>
      <c r="F8" s="88">
        <v>91</v>
      </c>
      <c r="G8" s="89">
        <v>619</v>
      </c>
      <c r="H8" s="88">
        <v>82</v>
      </c>
      <c r="I8" s="89">
        <f aca="true" t="shared" si="1" ref="I8:I14">SUM(F8:H8)</f>
        <v>792</v>
      </c>
    </row>
    <row r="9" spans="1:9" ht="15">
      <c r="A9" s="87" t="s">
        <v>96</v>
      </c>
      <c r="B9" s="88">
        <v>35</v>
      </c>
      <c r="C9" s="89">
        <v>11</v>
      </c>
      <c r="D9" s="88">
        <v>3</v>
      </c>
      <c r="E9" s="89">
        <f t="shared" si="0"/>
        <v>49</v>
      </c>
      <c r="F9" s="88">
        <v>3701</v>
      </c>
      <c r="G9" s="89">
        <v>1741</v>
      </c>
      <c r="H9" s="88">
        <v>181</v>
      </c>
      <c r="I9" s="89">
        <f t="shared" si="1"/>
        <v>5623</v>
      </c>
    </row>
    <row r="10" spans="1:9" ht="15">
      <c r="A10" s="87" t="s">
        <v>97</v>
      </c>
      <c r="B10" s="88">
        <v>31</v>
      </c>
      <c r="C10" s="89">
        <v>5</v>
      </c>
      <c r="D10" s="88">
        <v>2</v>
      </c>
      <c r="E10" s="89">
        <f t="shared" si="0"/>
        <v>38</v>
      </c>
      <c r="F10" s="88">
        <v>3187</v>
      </c>
      <c r="G10" s="89">
        <v>782</v>
      </c>
      <c r="H10" s="88">
        <v>180</v>
      </c>
      <c r="I10" s="89">
        <f t="shared" si="1"/>
        <v>4149</v>
      </c>
    </row>
    <row r="11" spans="1:9" ht="15">
      <c r="A11" s="87" t="s">
        <v>98</v>
      </c>
      <c r="B11" s="88">
        <v>38</v>
      </c>
      <c r="C11" s="89">
        <v>6</v>
      </c>
      <c r="D11" s="88">
        <v>8</v>
      </c>
      <c r="E11" s="89">
        <f t="shared" si="0"/>
        <v>52</v>
      </c>
      <c r="F11" s="88">
        <v>2868</v>
      </c>
      <c r="G11" s="89">
        <v>735</v>
      </c>
      <c r="H11" s="88">
        <v>293</v>
      </c>
      <c r="I11" s="89">
        <f t="shared" si="1"/>
        <v>3896</v>
      </c>
    </row>
    <row r="12" spans="1:9" ht="15">
      <c r="A12" s="87" t="s">
        <v>99</v>
      </c>
      <c r="B12" s="88">
        <v>24</v>
      </c>
      <c r="C12" s="89">
        <v>7</v>
      </c>
      <c r="D12" s="88">
        <v>15</v>
      </c>
      <c r="E12" s="89">
        <f t="shared" si="0"/>
        <v>46</v>
      </c>
      <c r="F12" s="88">
        <v>893</v>
      </c>
      <c r="G12" s="89">
        <v>293</v>
      </c>
      <c r="H12" s="88">
        <v>307</v>
      </c>
      <c r="I12" s="89">
        <f t="shared" si="1"/>
        <v>1493</v>
      </c>
    </row>
    <row r="13" spans="1:9" ht="15">
      <c r="A13" s="87" t="s">
        <v>100</v>
      </c>
      <c r="B13" s="88">
        <v>1</v>
      </c>
      <c r="C13" s="89">
        <v>1</v>
      </c>
      <c r="D13" s="238" t="s">
        <v>120</v>
      </c>
      <c r="E13" s="89">
        <f t="shared" si="0"/>
        <v>2</v>
      </c>
      <c r="F13" s="88">
        <v>229</v>
      </c>
      <c r="G13" s="89">
        <v>377</v>
      </c>
      <c r="H13" s="88">
        <v>42</v>
      </c>
      <c r="I13" s="89">
        <f t="shared" si="1"/>
        <v>648</v>
      </c>
    </row>
    <row r="14" spans="1:9" ht="15">
      <c r="A14" s="33" t="s">
        <v>101</v>
      </c>
      <c r="B14" s="58">
        <v>130</v>
      </c>
      <c r="C14" s="58">
        <v>32</v>
      </c>
      <c r="D14" s="58">
        <v>30</v>
      </c>
      <c r="E14" s="58">
        <f t="shared" si="0"/>
        <v>192</v>
      </c>
      <c r="F14" s="58">
        <v>10969</v>
      </c>
      <c r="G14" s="58">
        <v>4547</v>
      </c>
      <c r="H14" s="58">
        <v>1085</v>
      </c>
      <c r="I14" s="58">
        <f t="shared" si="1"/>
        <v>16601</v>
      </c>
    </row>
    <row r="15" spans="1:9" ht="15">
      <c r="A15" s="87"/>
      <c r="B15" s="309" t="s">
        <v>102</v>
      </c>
      <c r="C15" s="309"/>
      <c r="D15" s="309"/>
      <c r="E15" s="309"/>
      <c r="F15" s="309"/>
      <c r="G15" s="309"/>
      <c r="H15" s="309"/>
      <c r="I15" s="309"/>
    </row>
    <row r="16" spans="1:9" ht="15">
      <c r="A16" s="87" t="s">
        <v>95</v>
      </c>
      <c r="B16" s="129">
        <v>0.8</v>
      </c>
      <c r="C16" s="91">
        <v>6.3</v>
      </c>
      <c r="D16" s="129">
        <v>6.7</v>
      </c>
      <c r="E16" s="91">
        <f aca="true" t="shared" si="2" ref="E16:E21">E8/E$14*100</f>
        <v>2.604166666666667</v>
      </c>
      <c r="F16" s="90">
        <v>0.8</v>
      </c>
      <c r="G16" s="91">
        <v>13.6</v>
      </c>
      <c r="H16" s="90">
        <v>7.6</v>
      </c>
      <c r="I16" s="91">
        <f aca="true" t="shared" si="3" ref="I16:I21">I8/I$14*100</f>
        <v>4.770796939943376</v>
      </c>
    </row>
    <row r="17" spans="1:9" ht="15">
      <c r="A17" s="87" t="s">
        <v>96</v>
      </c>
      <c r="B17" s="90">
        <v>26.9</v>
      </c>
      <c r="C17" s="91">
        <v>34.4</v>
      </c>
      <c r="D17" s="90">
        <v>10</v>
      </c>
      <c r="E17" s="91">
        <f t="shared" si="2"/>
        <v>25.520833333333332</v>
      </c>
      <c r="F17" s="90">
        <v>33.7</v>
      </c>
      <c r="G17" s="91">
        <v>38.3</v>
      </c>
      <c r="H17" s="90">
        <v>16.7</v>
      </c>
      <c r="I17" s="91">
        <f t="shared" si="3"/>
        <v>33.87145352689597</v>
      </c>
    </row>
    <row r="18" spans="1:9" ht="15">
      <c r="A18" s="87" t="s">
        <v>97</v>
      </c>
      <c r="B18" s="90">
        <v>23.8</v>
      </c>
      <c r="C18" s="91">
        <v>15.6</v>
      </c>
      <c r="D18" s="90">
        <v>6.7</v>
      </c>
      <c r="E18" s="91">
        <f t="shared" si="2"/>
        <v>19.791666666666664</v>
      </c>
      <c r="F18" s="90">
        <v>29.1</v>
      </c>
      <c r="G18" s="91">
        <v>17.2</v>
      </c>
      <c r="H18" s="90">
        <v>16.6</v>
      </c>
      <c r="I18" s="91">
        <f t="shared" si="3"/>
        <v>24.99247033311246</v>
      </c>
    </row>
    <row r="19" spans="1:9" ht="15">
      <c r="A19" s="87" t="s">
        <v>98</v>
      </c>
      <c r="B19" s="90">
        <v>29.2</v>
      </c>
      <c r="C19" s="91">
        <v>18.8</v>
      </c>
      <c r="D19" s="90">
        <v>26.7</v>
      </c>
      <c r="E19" s="91">
        <f t="shared" si="2"/>
        <v>27.083333333333332</v>
      </c>
      <c r="F19" s="90">
        <v>26.1</v>
      </c>
      <c r="G19" s="91">
        <v>16.2</v>
      </c>
      <c r="H19" s="90">
        <v>27</v>
      </c>
      <c r="I19" s="91">
        <f t="shared" si="3"/>
        <v>23.468465755074995</v>
      </c>
    </row>
    <row r="20" spans="1:9" ht="15">
      <c r="A20" s="87" t="s">
        <v>99</v>
      </c>
      <c r="B20" s="90">
        <v>18.5</v>
      </c>
      <c r="C20" s="91">
        <v>21.9</v>
      </c>
      <c r="D20" s="90">
        <v>50</v>
      </c>
      <c r="E20" s="91">
        <f t="shared" si="2"/>
        <v>23.958333333333336</v>
      </c>
      <c r="F20" s="90">
        <v>8.1</v>
      </c>
      <c r="G20" s="91">
        <v>6.4</v>
      </c>
      <c r="H20" s="90">
        <v>28.3</v>
      </c>
      <c r="I20" s="91">
        <f t="shared" si="3"/>
        <v>8.993434130474068</v>
      </c>
    </row>
    <row r="21" spans="1:9" ht="15">
      <c r="A21" s="87" t="s">
        <v>100</v>
      </c>
      <c r="B21" s="129">
        <v>0.8</v>
      </c>
      <c r="C21" s="91">
        <v>3.1</v>
      </c>
      <c r="D21" s="237" t="s">
        <v>120</v>
      </c>
      <c r="E21" s="91">
        <f t="shared" si="2"/>
        <v>1.0416666666666665</v>
      </c>
      <c r="F21" s="90">
        <v>2.1</v>
      </c>
      <c r="G21" s="91">
        <v>8.3</v>
      </c>
      <c r="H21" s="90">
        <v>3.9</v>
      </c>
      <c r="I21" s="91">
        <f t="shared" si="3"/>
        <v>3.9033793144991265</v>
      </c>
    </row>
    <row r="22" spans="1:9" ht="15">
      <c r="A22" s="33" t="s">
        <v>101</v>
      </c>
      <c r="B22" s="92">
        <v>100</v>
      </c>
      <c r="C22" s="92">
        <v>100</v>
      </c>
      <c r="D22" s="92">
        <v>100</v>
      </c>
      <c r="E22" s="92">
        <v>100</v>
      </c>
      <c r="F22" s="92">
        <v>100</v>
      </c>
      <c r="G22" s="92">
        <v>100</v>
      </c>
      <c r="H22" s="92">
        <v>100</v>
      </c>
      <c r="I22" s="92">
        <v>100</v>
      </c>
    </row>
  </sheetData>
  <sheetProtection/>
  <mergeCells count="5">
    <mergeCell ref="A5:A7"/>
    <mergeCell ref="B5:E5"/>
    <mergeCell ref="F5:I5"/>
    <mergeCell ref="B7:I7"/>
    <mergeCell ref="B15:I1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1:F49"/>
  <sheetViews>
    <sheetView zoomScalePageLayoutView="0" workbookViewId="0" topLeftCell="A28">
      <selection activeCell="H60" sqref="H60"/>
    </sheetView>
  </sheetViews>
  <sheetFormatPr defaultColWidth="9.140625" defaultRowHeight="15"/>
  <cols>
    <col min="1" max="1" width="21.140625" style="0" customWidth="1"/>
    <col min="3" max="3" width="13.140625" style="0" customWidth="1"/>
    <col min="5" max="5" width="13.28125" style="0" customWidth="1"/>
  </cols>
  <sheetData>
    <row r="1" ht="15">
      <c r="A1" s="25" t="s">
        <v>206</v>
      </c>
    </row>
    <row r="2" spans="1:6" ht="15" customHeight="1">
      <c r="A2" s="315" t="s">
        <v>245</v>
      </c>
      <c r="B2" s="315"/>
      <c r="C2" s="315"/>
      <c r="D2" s="315"/>
      <c r="E2" s="315"/>
      <c r="F2" s="315"/>
    </row>
    <row r="3" spans="1:6" ht="15" customHeight="1">
      <c r="A3" s="149" t="s">
        <v>246</v>
      </c>
      <c r="B3" s="294" t="s">
        <v>2</v>
      </c>
      <c r="C3" s="294"/>
      <c r="D3" s="314" t="s">
        <v>3</v>
      </c>
      <c r="E3" s="314"/>
      <c r="F3" s="163" t="s">
        <v>103</v>
      </c>
    </row>
    <row r="6" ht="15">
      <c r="A6" s="25" t="s">
        <v>206</v>
      </c>
    </row>
    <row r="7" spans="1:6" ht="15">
      <c r="A7" s="274" t="s">
        <v>254</v>
      </c>
      <c r="B7" s="312"/>
      <c r="C7" s="312"/>
      <c r="D7" s="312"/>
      <c r="E7" s="312"/>
      <c r="F7" s="312"/>
    </row>
    <row r="8" spans="1:6" ht="15">
      <c r="A8" s="276" t="s">
        <v>246</v>
      </c>
      <c r="B8" s="294" t="s">
        <v>2</v>
      </c>
      <c r="C8" s="294"/>
      <c r="D8" s="314" t="s">
        <v>3</v>
      </c>
      <c r="E8" s="314"/>
      <c r="F8" s="295" t="s">
        <v>103</v>
      </c>
    </row>
    <row r="9" spans="1:6" ht="27">
      <c r="A9" s="313"/>
      <c r="B9" s="130" t="s">
        <v>9</v>
      </c>
      <c r="C9" s="130" t="s">
        <v>104</v>
      </c>
      <c r="D9" s="130" t="s">
        <v>105</v>
      </c>
      <c r="E9" s="130" t="s">
        <v>106</v>
      </c>
      <c r="F9" s="295"/>
    </row>
    <row r="10" spans="1:6" ht="15">
      <c r="A10" s="131"/>
      <c r="B10" s="310" t="s">
        <v>107</v>
      </c>
      <c r="C10" s="310"/>
      <c r="D10" s="310"/>
      <c r="E10" s="310"/>
      <c r="F10" s="310"/>
    </row>
    <row r="11" spans="1:6" ht="15">
      <c r="A11" s="132" t="s">
        <v>91</v>
      </c>
      <c r="B11" s="133">
        <v>131</v>
      </c>
      <c r="C11" s="134">
        <v>651.8809523809524</v>
      </c>
      <c r="D11" s="133">
        <v>7991</v>
      </c>
      <c r="E11" s="134">
        <v>28425.507045171988</v>
      </c>
      <c r="F11" s="135">
        <v>1.6129032258064515</v>
      </c>
    </row>
    <row r="12" spans="1:6" ht="15">
      <c r="A12" s="132" t="s">
        <v>92</v>
      </c>
      <c r="B12" s="133">
        <v>25</v>
      </c>
      <c r="C12" s="134">
        <v>124.40476190476191</v>
      </c>
      <c r="D12" s="133">
        <v>1670</v>
      </c>
      <c r="E12" s="134">
        <v>5940.507666804808</v>
      </c>
      <c r="F12" s="135">
        <v>1.4749262536873156</v>
      </c>
    </row>
    <row r="13" spans="1:6" ht="15">
      <c r="A13" s="132" t="s">
        <v>93</v>
      </c>
      <c r="B13" s="133">
        <v>33</v>
      </c>
      <c r="C13" s="134">
        <v>164.21428571428572</v>
      </c>
      <c r="D13" s="133">
        <v>606</v>
      </c>
      <c r="E13" s="134">
        <v>2155.65727310402</v>
      </c>
      <c r="F13" s="135">
        <v>5.164319248826291</v>
      </c>
    </row>
    <row r="14" spans="1:6" ht="15">
      <c r="A14" s="136" t="s">
        <v>108</v>
      </c>
      <c r="B14" s="137">
        <f>SUM(B11:B13)</f>
        <v>189</v>
      </c>
      <c r="C14" s="137">
        <f>SUM(C11:C13)</f>
        <v>940.5</v>
      </c>
      <c r="D14" s="137">
        <f>SUM(D11:D13)</f>
        <v>10267</v>
      </c>
      <c r="E14" s="137">
        <f>SUM(E11:E13)</f>
        <v>36521.671985080815</v>
      </c>
      <c r="F14" s="150">
        <f>B14/(B14+D14)*100</f>
        <v>1.807574598316756</v>
      </c>
    </row>
    <row r="15" spans="1:6" ht="15">
      <c r="A15" s="132"/>
      <c r="B15" s="310" t="s">
        <v>109</v>
      </c>
      <c r="C15" s="310"/>
      <c r="D15" s="310"/>
      <c r="E15" s="310"/>
      <c r="F15" s="310"/>
    </row>
    <row r="16" spans="1:6" ht="15">
      <c r="A16" s="132" t="s">
        <v>91</v>
      </c>
      <c r="B16" s="133">
        <v>15</v>
      </c>
      <c r="C16" s="134">
        <v>41.66666666666667</v>
      </c>
      <c r="D16" s="133">
        <v>2771</v>
      </c>
      <c r="E16" s="134">
        <v>46.51670303844217</v>
      </c>
      <c r="F16" s="135">
        <v>0.5384063173007897</v>
      </c>
    </row>
    <row r="17" spans="1:6" ht="15">
      <c r="A17" s="132" t="s">
        <v>92</v>
      </c>
      <c r="B17" s="133">
        <v>9</v>
      </c>
      <c r="C17" s="134">
        <v>25</v>
      </c>
      <c r="D17" s="133">
        <v>2652</v>
      </c>
      <c r="E17" s="134">
        <v>44.51905321470539</v>
      </c>
      <c r="F17" s="135">
        <v>0.3382187147688839</v>
      </c>
    </row>
    <row r="18" spans="1:6" ht="15">
      <c r="A18" s="132" t="s">
        <v>93</v>
      </c>
      <c r="B18" s="133">
        <v>12</v>
      </c>
      <c r="C18" s="134">
        <v>33.33333333333333</v>
      </c>
      <c r="D18" s="133">
        <v>534</v>
      </c>
      <c r="E18" s="134">
        <v>8.964243746852443</v>
      </c>
      <c r="F18" s="135">
        <v>2.197802197802198</v>
      </c>
    </row>
    <row r="19" spans="1:6" ht="15">
      <c r="A19" s="136" t="s">
        <v>110</v>
      </c>
      <c r="B19" s="137">
        <v>36</v>
      </c>
      <c r="C19" s="138">
        <v>100</v>
      </c>
      <c r="D19" s="137">
        <v>5957</v>
      </c>
      <c r="E19" s="138">
        <v>100</v>
      </c>
      <c r="F19" s="139">
        <v>0.6007008176205573</v>
      </c>
    </row>
    <row r="20" spans="1:6" ht="15">
      <c r="A20" s="132"/>
      <c r="B20" s="310" t="s">
        <v>111</v>
      </c>
      <c r="C20" s="310"/>
      <c r="D20" s="310"/>
      <c r="E20" s="310"/>
      <c r="F20" s="310"/>
    </row>
    <row r="21" spans="1:6" ht="15">
      <c r="A21" s="132" t="s">
        <v>91</v>
      </c>
      <c r="B21" s="140">
        <v>146</v>
      </c>
      <c r="C21" s="134">
        <v>64.88888888888889</v>
      </c>
      <c r="D21" s="140">
        <v>10762</v>
      </c>
      <c r="E21" s="134">
        <v>66.33382642998028</v>
      </c>
      <c r="F21" s="135">
        <v>1.3384671800513386</v>
      </c>
    </row>
    <row r="22" spans="1:6" ht="15">
      <c r="A22" s="132" t="s">
        <v>92</v>
      </c>
      <c r="B22" s="140">
        <v>34</v>
      </c>
      <c r="C22" s="134">
        <v>15.11111111111111</v>
      </c>
      <c r="D22" s="140">
        <v>4322</v>
      </c>
      <c r="E22" s="134">
        <v>26.639546351084814</v>
      </c>
      <c r="F22" s="135">
        <v>0.7805325987144168</v>
      </c>
    </row>
    <row r="23" spans="1:6" ht="15">
      <c r="A23" s="132" t="s">
        <v>93</v>
      </c>
      <c r="B23" s="140">
        <v>45</v>
      </c>
      <c r="C23" s="134">
        <v>20</v>
      </c>
      <c r="D23" s="140">
        <v>1140</v>
      </c>
      <c r="E23" s="134">
        <v>7.026627218934911</v>
      </c>
      <c r="F23" s="135">
        <v>3.79746835443038</v>
      </c>
    </row>
    <row r="24" spans="1:6" ht="15">
      <c r="A24" s="141" t="s">
        <v>8</v>
      </c>
      <c r="B24" s="142">
        <v>225</v>
      </c>
      <c r="C24" s="143">
        <v>100</v>
      </c>
      <c r="D24" s="142">
        <v>16224</v>
      </c>
      <c r="E24" s="143">
        <v>100</v>
      </c>
      <c r="F24" s="144">
        <v>1.3678643078606603</v>
      </c>
    </row>
    <row r="25" spans="1:6" ht="29.25" customHeight="1">
      <c r="A25" s="282" t="s">
        <v>247</v>
      </c>
      <c r="B25" s="311"/>
      <c r="C25" s="311"/>
      <c r="D25" s="311"/>
      <c r="E25" s="311"/>
      <c r="F25" s="311"/>
    </row>
    <row r="30" ht="15">
      <c r="A30" s="25" t="s">
        <v>206</v>
      </c>
    </row>
    <row r="31" spans="1:6" ht="15">
      <c r="A31" s="274" t="s">
        <v>290</v>
      </c>
      <c r="B31" s="312"/>
      <c r="C31" s="312"/>
      <c r="D31" s="312"/>
      <c r="E31" s="312"/>
      <c r="F31" s="312"/>
    </row>
    <row r="32" spans="1:6" ht="15">
      <c r="A32" s="276" t="s">
        <v>246</v>
      </c>
      <c r="B32" s="294" t="s">
        <v>2</v>
      </c>
      <c r="C32" s="294"/>
      <c r="D32" s="314" t="s">
        <v>3</v>
      </c>
      <c r="E32" s="314"/>
      <c r="F32" s="295" t="s">
        <v>103</v>
      </c>
    </row>
    <row r="33" spans="1:6" ht="27">
      <c r="A33" s="313"/>
      <c r="B33" s="130" t="s">
        <v>9</v>
      </c>
      <c r="C33" s="130" t="s">
        <v>104</v>
      </c>
      <c r="D33" s="130" t="s">
        <v>105</v>
      </c>
      <c r="E33" s="130" t="s">
        <v>106</v>
      </c>
      <c r="F33" s="295"/>
    </row>
    <row r="34" spans="1:6" ht="15">
      <c r="A34" s="131"/>
      <c r="B34" s="310" t="s">
        <v>107</v>
      </c>
      <c r="C34" s="310"/>
      <c r="D34" s="310"/>
      <c r="E34" s="310"/>
      <c r="F34" s="310"/>
    </row>
    <row r="35" spans="1:6" ht="15">
      <c r="A35" s="132" t="s">
        <v>91</v>
      </c>
      <c r="B35" s="133">
        <v>120</v>
      </c>
      <c r="C35" s="134">
        <v>75.9493670886076</v>
      </c>
      <c r="D35" s="133">
        <v>8067</v>
      </c>
      <c r="E35" s="134">
        <v>77.70927656295154</v>
      </c>
      <c r="F35" s="135">
        <v>1.4657383657017222</v>
      </c>
    </row>
    <row r="36" spans="1:6" ht="15">
      <c r="A36" s="132" t="s">
        <v>92</v>
      </c>
      <c r="B36" s="133">
        <v>17</v>
      </c>
      <c r="C36" s="134">
        <v>10.759493670886076</v>
      </c>
      <c r="D36" s="133">
        <v>1795</v>
      </c>
      <c r="E36" s="134">
        <v>17.2912050862152</v>
      </c>
      <c r="F36" s="135">
        <v>0.9381898454746136</v>
      </c>
    </row>
    <row r="37" spans="1:6" ht="15">
      <c r="A37" s="132" t="s">
        <v>93</v>
      </c>
      <c r="B37" s="133">
        <v>21</v>
      </c>
      <c r="C37" s="134">
        <v>13.291139240506327</v>
      </c>
      <c r="D37" s="133">
        <v>519</v>
      </c>
      <c r="E37" s="134">
        <v>4.999518350833252</v>
      </c>
      <c r="F37" s="135">
        <v>3.888888888888889</v>
      </c>
    </row>
    <row r="38" spans="1:6" ht="15">
      <c r="A38" s="136" t="s">
        <v>108</v>
      </c>
      <c r="B38" s="137">
        <v>158</v>
      </c>
      <c r="C38" s="137">
        <v>100</v>
      </c>
      <c r="D38" s="137">
        <v>10381</v>
      </c>
      <c r="E38" s="137">
        <v>100</v>
      </c>
      <c r="F38" s="150">
        <v>1.499193471866401</v>
      </c>
    </row>
    <row r="39" spans="1:6" ht="15">
      <c r="A39" s="132"/>
      <c r="B39" s="310" t="s">
        <v>109</v>
      </c>
      <c r="C39" s="310"/>
      <c r="D39" s="310"/>
      <c r="E39" s="310"/>
      <c r="F39" s="310"/>
    </row>
    <row r="40" spans="1:6" ht="15">
      <c r="A40" s="132" t="s">
        <v>91</v>
      </c>
      <c r="B40" s="133">
        <v>10</v>
      </c>
      <c r="C40" s="134">
        <v>29.411764705882355</v>
      </c>
      <c r="D40" s="133">
        <v>2902</v>
      </c>
      <c r="E40" s="134">
        <v>46.65594855305466</v>
      </c>
      <c r="F40" s="135">
        <v>0.3434065934065934</v>
      </c>
    </row>
    <row r="41" spans="1:6" ht="15">
      <c r="A41" s="132" t="s">
        <v>92</v>
      </c>
      <c r="B41" s="133">
        <v>15</v>
      </c>
      <c r="C41" s="134">
        <v>44.11764705882353</v>
      </c>
      <c r="D41" s="133">
        <v>2752</v>
      </c>
      <c r="E41" s="134">
        <v>44.244372990353696</v>
      </c>
      <c r="F41" s="135">
        <v>0.5421033610408384</v>
      </c>
    </row>
    <row r="42" spans="1:6" ht="15">
      <c r="A42" s="132" t="s">
        <v>93</v>
      </c>
      <c r="B42" s="133">
        <v>9</v>
      </c>
      <c r="C42" s="134">
        <v>26.47058823529412</v>
      </c>
      <c r="D42" s="133">
        <v>566</v>
      </c>
      <c r="E42" s="134">
        <v>9.09967845659164</v>
      </c>
      <c r="F42" s="135">
        <v>1.565217391304348</v>
      </c>
    </row>
    <row r="43" spans="1:6" ht="15">
      <c r="A43" s="136" t="s">
        <v>110</v>
      </c>
      <c r="B43" s="137">
        <v>34</v>
      </c>
      <c r="C43" s="138">
        <v>100</v>
      </c>
      <c r="D43" s="137">
        <v>6220</v>
      </c>
      <c r="E43" s="138">
        <v>100</v>
      </c>
      <c r="F43" s="139">
        <v>0.5436520626798849</v>
      </c>
    </row>
    <row r="44" spans="1:6" ht="15">
      <c r="A44" s="132"/>
      <c r="B44" s="310" t="s">
        <v>111</v>
      </c>
      <c r="C44" s="310"/>
      <c r="D44" s="310"/>
      <c r="E44" s="310"/>
      <c r="F44" s="310"/>
    </row>
    <row r="45" spans="1:6" ht="15">
      <c r="A45" s="132" t="s">
        <v>91</v>
      </c>
      <c r="B45" s="140">
        <f>B35+B40</f>
        <v>130</v>
      </c>
      <c r="C45" s="134">
        <f>B45/B$48*100</f>
        <v>67.70833333333334</v>
      </c>
      <c r="D45" s="140">
        <f>D35+D40</f>
        <v>10969</v>
      </c>
      <c r="E45" s="134">
        <f>D45/D$48*100</f>
        <v>66.07433287151376</v>
      </c>
      <c r="F45" s="135">
        <f>B45/(B45+D45)*100</f>
        <v>1.1712766915938373</v>
      </c>
    </row>
    <row r="46" spans="1:6" ht="15">
      <c r="A46" s="132" t="s">
        <v>92</v>
      </c>
      <c r="B46" s="140">
        <f>B36+B41</f>
        <v>32</v>
      </c>
      <c r="C46" s="134">
        <f>B46/B$48*100</f>
        <v>16.666666666666664</v>
      </c>
      <c r="D46" s="140">
        <f>D36+D41</f>
        <v>4547</v>
      </c>
      <c r="E46" s="134">
        <f>D46/D$48*100</f>
        <v>27.38991627010421</v>
      </c>
      <c r="F46" s="135">
        <f>B46/(B46+D46)*100</f>
        <v>0.6988425420397466</v>
      </c>
    </row>
    <row r="47" spans="1:6" ht="15">
      <c r="A47" s="132" t="s">
        <v>93</v>
      </c>
      <c r="B47" s="140">
        <f>B37+B42</f>
        <v>30</v>
      </c>
      <c r="C47" s="134">
        <f>B47/B$48*100</f>
        <v>15.625</v>
      </c>
      <c r="D47" s="140">
        <f>D37+D42</f>
        <v>1085</v>
      </c>
      <c r="E47" s="134">
        <f>D47/D$48*100</f>
        <v>6.535750858382025</v>
      </c>
      <c r="F47" s="135">
        <f>B47/(B47+D47)*100</f>
        <v>2.690582959641256</v>
      </c>
    </row>
    <row r="48" spans="1:6" ht="15">
      <c r="A48" s="141" t="s">
        <v>8</v>
      </c>
      <c r="B48" s="142">
        <f>B38+B43</f>
        <v>192</v>
      </c>
      <c r="C48" s="143">
        <v>100</v>
      </c>
      <c r="D48" s="142">
        <f>D38+D43</f>
        <v>16601</v>
      </c>
      <c r="E48" s="143">
        <v>100</v>
      </c>
      <c r="F48" s="144">
        <f>B48/(B48+D48)*100</f>
        <v>1.143333531828738</v>
      </c>
    </row>
    <row r="49" spans="1:6" ht="24" customHeight="1">
      <c r="A49" s="282" t="s">
        <v>247</v>
      </c>
      <c r="B49" s="311"/>
      <c r="C49" s="311"/>
      <c r="D49" s="311"/>
      <c r="E49" s="311"/>
      <c r="F49" s="311"/>
    </row>
  </sheetData>
  <sheetProtection/>
  <mergeCells count="21">
    <mergeCell ref="A25:F25"/>
    <mergeCell ref="A7:F7"/>
    <mergeCell ref="A8:A9"/>
    <mergeCell ref="B8:C8"/>
    <mergeCell ref="D8:E8"/>
    <mergeCell ref="F8:F9"/>
    <mergeCell ref="A2:F2"/>
    <mergeCell ref="B3:C3"/>
    <mergeCell ref="D3:E3"/>
    <mergeCell ref="B10:F10"/>
    <mergeCell ref="B15:F15"/>
    <mergeCell ref="B20:F20"/>
    <mergeCell ref="B34:F34"/>
    <mergeCell ref="B39:F39"/>
    <mergeCell ref="B44:F44"/>
    <mergeCell ref="A49:F49"/>
    <mergeCell ref="A31:F31"/>
    <mergeCell ref="A32:A33"/>
    <mergeCell ref="B32:C32"/>
    <mergeCell ref="D32:E32"/>
    <mergeCell ref="F32:F3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3:J46"/>
  <sheetViews>
    <sheetView zoomScalePageLayoutView="0" workbookViewId="0" topLeftCell="A16">
      <selection activeCell="L17" sqref="L17"/>
    </sheetView>
  </sheetViews>
  <sheetFormatPr defaultColWidth="9.140625" defaultRowHeight="15"/>
  <cols>
    <col min="1" max="1" width="16.140625" style="0" customWidth="1"/>
    <col min="5" max="5" width="9.28125" style="0" bestFit="1" customWidth="1"/>
    <col min="6" max="6" width="10.7109375" style="0" bestFit="1" customWidth="1"/>
    <col min="7" max="7" width="10.57421875" style="0" bestFit="1" customWidth="1"/>
    <col min="8" max="8" width="9.28125" style="0" bestFit="1" customWidth="1"/>
    <col min="9" max="9" width="9.57421875" style="0" bestFit="1" customWidth="1"/>
  </cols>
  <sheetData>
    <row r="3" ht="15">
      <c r="A3" s="17" t="s">
        <v>224</v>
      </c>
    </row>
    <row r="4" ht="15">
      <c r="A4" s="24" t="s">
        <v>282</v>
      </c>
    </row>
    <row r="5" spans="1:9" ht="15">
      <c r="A5" s="177" t="s">
        <v>300</v>
      </c>
      <c r="B5" s="263" t="s">
        <v>1</v>
      </c>
      <c r="C5" s="263" t="s">
        <v>2</v>
      </c>
      <c r="D5" s="263" t="s">
        <v>3</v>
      </c>
      <c r="E5" s="263" t="s">
        <v>112</v>
      </c>
      <c r="F5" s="263" t="s">
        <v>113</v>
      </c>
      <c r="G5" s="263" t="s">
        <v>114</v>
      </c>
      <c r="H5" s="263" t="s">
        <v>39</v>
      </c>
      <c r="I5" s="263" t="s">
        <v>40</v>
      </c>
    </row>
    <row r="6" spans="1:9" ht="15">
      <c r="A6" s="178" t="s">
        <v>301</v>
      </c>
      <c r="B6" s="263"/>
      <c r="C6" s="263"/>
      <c r="D6" s="263"/>
      <c r="E6" s="263"/>
      <c r="F6" s="263"/>
      <c r="G6" s="263"/>
      <c r="H6" s="263"/>
      <c r="I6" s="263"/>
    </row>
    <row r="7" spans="1:9" ht="15">
      <c r="A7" s="98" t="s">
        <v>122</v>
      </c>
      <c r="B7" s="99">
        <v>2256</v>
      </c>
      <c r="C7" s="165">
        <v>25</v>
      </c>
      <c r="D7" s="99">
        <v>3136</v>
      </c>
      <c r="E7" s="101">
        <v>3.3467589398963</v>
      </c>
      <c r="F7" s="105">
        <v>3.70873109474324</v>
      </c>
      <c r="G7" s="101">
        <v>465.223228524592</v>
      </c>
      <c r="H7" s="105">
        <v>1.10815602836879</v>
      </c>
      <c r="I7" s="101">
        <v>139.007092198582</v>
      </c>
    </row>
    <row r="8" spans="1:9" ht="15">
      <c r="A8" s="95" t="s">
        <v>134</v>
      </c>
      <c r="B8" s="96">
        <v>98</v>
      </c>
      <c r="C8" s="97">
        <v>2</v>
      </c>
      <c r="D8" s="96">
        <v>159</v>
      </c>
      <c r="E8" s="93">
        <v>1.76959191043698</v>
      </c>
      <c r="F8" s="84">
        <v>3.61141206211629</v>
      </c>
      <c r="G8" s="93">
        <v>287.107258938244</v>
      </c>
      <c r="H8" s="84">
        <v>2.04081632653061</v>
      </c>
      <c r="I8" s="93">
        <v>162.244897959184</v>
      </c>
    </row>
    <row r="9" spans="1:9" ht="15">
      <c r="A9" s="95" t="s">
        <v>136</v>
      </c>
      <c r="B9" s="96">
        <v>52</v>
      </c>
      <c r="C9" s="97">
        <v>4</v>
      </c>
      <c r="D9" s="96">
        <v>73</v>
      </c>
      <c r="E9" s="93">
        <v>1.32355935654653</v>
      </c>
      <c r="F9" s="84">
        <v>10.1812258195887</v>
      </c>
      <c r="G9" s="93">
        <v>185.807371207493</v>
      </c>
      <c r="H9" s="84">
        <v>7.69230769230769</v>
      </c>
      <c r="I9" s="93">
        <v>140.384615384615</v>
      </c>
    </row>
    <row r="10" spans="1:9" ht="15">
      <c r="A10" s="95" t="s">
        <v>135</v>
      </c>
      <c r="B10" s="96">
        <v>58</v>
      </c>
      <c r="C10" s="97">
        <v>1</v>
      </c>
      <c r="D10" s="96">
        <v>85</v>
      </c>
      <c r="E10" s="93">
        <v>1.50489089541008</v>
      </c>
      <c r="F10" s="84">
        <v>2.59463947484497</v>
      </c>
      <c r="G10" s="93">
        <v>220.544355361822</v>
      </c>
      <c r="H10" s="84">
        <v>1.72413793103448</v>
      </c>
      <c r="I10" s="93">
        <v>146.551724137931</v>
      </c>
    </row>
    <row r="11" spans="1:9" ht="15">
      <c r="A11" s="95" t="s">
        <v>137</v>
      </c>
      <c r="B11" s="96">
        <v>67</v>
      </c>
      <c r="C11" s="97">
        <v>1</v>
      </c>
      <c r="D11" s="96">
        <v>125</v>
      </c>
      <c r="E11" s="93">
        <v>2.0961737008416</v>
      </c>
      <c r="F11" s="84">
        <v>3.12861746394268</v>
      </c>
      <c r="G11" s="93">
        <v>391.077182992835</v>
      </c>
      <c r="H11" s="84">
        <v>1.49253731343284</v>
      </c>
      <c r="I11" s="93">
        <v>186.567164179104</v>
      </c>
    </row>
    <row r="12" spans="1:10" ht="15">
      <c r="A12" s="98" t="s">
        <v>124</v>
      </c>
      <c r="B12" s="99">
        <v>149</v>
      </c>
      <c r="C12" s="100">
        <v>4</v>
      </c>
      <c r="D12" s="99">
        <v>219</v>
      </c>
      <c r="E12" s="101">
        <v>2.49633507853403</v>
      </c>
      <c r="F12" s="102">
        <v>6.70157068062827</v>
      </c>
      <c r="G12" s="101">
        <v>366.910994764397</v>
      </c>
      <c r="H12" s="102">
        <v>2.68456375838926</v>
      </c>
      <c r="I12" s="101">
        <v>146.979865771812</v>
      </c>
      <c r="J12" s="171"/>
    </row>
    <row r="13" spans="1:10" ht="15">
      <c r="A13" s="95" t="s">
        <v>143</v>
      </c>
      <c r="B13" s="96">
        <v>48</v>
      </c>
      <c r="C13" s="103">
        <v>2</v>
      </c>
      <c r="D13" s="96">
        <v>64</v>
      </c>
      <c r="E13" s="93">
        <v>1.1758797662939</v>
      </c>
      <c r="F13" s="94">
        <v>4.89949902622457</v>
      </c>
      <c r="G13" s="93">
        <v>156.783968839186</v>
      </c>
      <c r="H13" s="94">
        <v>4.16666666666667</v>
      </c>
      <c r="I13" s="93">
        <v>133.333333333333</v>
      </c>
      <c r="J13" s="171"/>
    </row>
    <row r="14" spans="1:10" ht="15">
      <c r="A14" s="95" t="s">
        <v>142</v>
      </c>
      <c r="B14" s="96">
        <v>33</v>
      </c>
      <c r="C14" s="164" t="s">
        <v>120</v>
      </c>
      <c r="D14" s="96">
        <v>58</v>
      </c>
      <c r="E14" s="93">
        <v>0.877612892931227</v>
      </c>
      <c r="F14" s="94" t="s">
        <v>120</v>
      </c>
      <c r="G14" s="93">
        <v>154.247114515185</v>
      </c>
      <c r="H14" s="94" t="s">
        <v>120</v>
      </c>
      <c r="I14" s="93">
        <v>175.757575757576</v>
      </c>
      <c r="J14" s="171"/>
    </row>
    <row r="15" spans="1:10" ht="15">
      <c r="A15" s="95" t="s">
        <v>140</v>
      </c>
      <c r="B15" s="96">
        <v>30</v>
      </c>
      <c r="C15" s="164" t="s">
        <v>120</v>
      </c>
      <c r="D15" s="96">
        <v>56</v>
      </c>
      <c r="E15" s="93">
        <v>0.839583566550991</v>
      </c>
      <c r="F15" s="94" t="s">
        <v>120</v>
      </c>
      <c r="G15" s="93">
        <v>156.722265756184</v>
      </c>
      <c r="H15" s="94" t="s">
        <v>120</v>
      </c>
      <c r="I15" s="93">
        <v>186.666666666667</v>
      </c>
      <c r="J15" s="171"/>
    </row>
    <row r="16" spans="1:10" ht="15">
      <c r="A16" s="95" t="s">
        <v>141</v>
      </c>
      <c r="B16" s="96">
        <v>25</v>
      </c>
      <c r="C16" s="164" t="s">
        <v>120</v>
      </c>
      <c r="D16" s="96">
        <v>41</v>
      </c>
      <c r="E16" s="93">
        <v>0.767094705512342</v>
      </c>
      <c r="F16" s="94" t="s">
        <v>120</v>
      </c>
      <c r="G16" s="93">
        <v>125.803531704024</v>
      </c>
      <c r="H16" s="94" t="s">
        <v>120</v>
      </c>
      <c r="I16" s="93">
        <v>164</v>
      </c>
      <c r="J16" s="171"/>
    </row>
    <row r="17" spans="1:10" ht="15">
      <c r="A17" s="98" t="s">
        <v>125</v>
      </c>
      <c r="B17" s="99">
        <v>168</v>
      </c>
      <c r="C17" s="104">
        <v>2</v>
      </c>
      <c r="D17" s="99">
        <v>256</v>
      </c>
      <c r="E17" s="101">
        <v>2.65585354864717</v>
      </c>
      <c r="F17" s="105">
        <v>3.16173041505616</v>
      </c>
      <c r="G17" s="101">
        <v>404.701493127188</v>
      </c>
      <c r="H17" s="105">
        <v>1.19047619047619</v>
      </c>
      <c r="I17" s="101">
        <v>152.380952380952</v>
      </c>
      <c r="J17" s="179"/>
    </row>
    <row r="18" spans="1:10" ht="15">
      <c r="A18" s="95" t="s">
        <v>144</v>
      </c>
      <c r="B18" s="96">
        <v>207</v>
      </c>
      <c r="C18" s="97">
        <v>1</v>
      </c>
      <c r="D18" s="96">
        <v>345</v>
      </c>
      <c r="E18" s="93">
        <v>2.7365568298245</v>
      </c>
      <c r="F18" s="84">
        <v>1.32200813035</v>
      </c>
      <c r="G18" s="93">
        <v>456.09280497075</v>
      </c>
      <c r="H18" s="84">
        <v>0.483091787439614</v>
      </c>
      <c r="I18" s="93">
        <v>166.666666666667</v>
      </c>
      <c r="J18" s="171"/>
    </row>
    <row r="19" spans="1:10" ht="15">
      <c r="A19" s="98" t="s">
        <v>127</v>
      </c>
      <c r="B19" s="99">
        <v>1201</v>
      </c>
      <c r="C19" s="100">
        <v>20</v>
      </c>
      <c r="D19" s="99">
        <v>1601</v>
      </c>
      <c r="E19" s="101">
        <v>3.82513922264635</v>
      </c>
      <c r="F19" s="102">
        <v>6.36992376793731</v>
      </c>
      <c r="G19" s="101">
        <v>509.912397623381</v>
      </c>
      <c r="H19" s="102">
        <v>1.66527893422148</v>
      </c>
      <c r="I19" s="101">
        <v>133.30557868443</v>
      </c>
      <c r="J19" s="171"/>
    </row>
    <row r="20" spans="1:10" ht="15">
      <c r="A20" s="95" t="s">
        <v>145</v>
      </c>
      <c r="B20" s="96">
        <v>204</v>
      </c>
      <c r="C20" s="103">
        <v>2</v>
      </c>
      <c r="D20" s="96">
        <v>317</v>
      </c>
      <c r="E20" s="93">
        <v>3.87847446670976</v>
      </c>
      <c r="F20" s="94">
        <v>3.80242594775467</v>
      </c>
      <c r="G20" s="93">
        <v>602.684512719114</v>
      </c>
      <c r="H20" s="94">
        <v>0.980392156862745</v>
      </c>
      <c r="I20" s="93">
        <v>155.392156862745</v>
      </c>
      <c r="J20" s="171"/>
    </row>
    <row r="21" spans="1:10" ht="15">
      <c r="A21" s="95" t="s">
        <v>149</v>
      </c>
      <c r="B21" s="96">
        <v>98</v>
      </c>
      <c r="C21" s="164" t="s">
        <v>120</v>
      </c>
      <c r="D21" s="96">
        <v>159</v>
      </c>
      <c r="E21" s="93">
        <v>1.97891846048221</v>
      </c>
      <c r="F21" s="94" t="s">
        <v>120</v>
      </c>
      <c r="G21" s="93">
        <v>321.069423690481</v>
      </c>
      <c r="H21" s="94" t="s">
        <v>120</v>
      </c>
      <c r="I21" s="93">
        <v>162.244897959184</v>
      </c>
      <c r="J21" s="171"/>
    </row>
    <row r="22" spans="1:10" ht="15">
      <c r="A22" s="95" t="s">
        <v>150</v>
      </c>
      <c r="B22" s="96">
        <v>59</v>
      </c>
      <c r="C22" s="164" t="s">
        <v>120</v>
      </c>
      <c r="D22" s="96">
        <v>97</v>
      </c>
      <c r="E22" s="93">
        <v>1.22582119631838</v>
      </c>
      <c r="F22" s="94" t="s">
        <v>120</v>
      </c>
      <c r="G22" s="93">
        <v>201.53331532692</v>
      </c>
      <c r="H22" s="94" t="s">
        <v>120</v>
      </c>
      <c r="I22" s="93">
        <v>164.406779661017</v>
      </c>
      <c r="J22" s="171"/>
    </row>
    <row r="23" spans="1:10" ht="15">
      <c r="A23" s="95" t="s">
        <v>147</v>
      </c>
      <c r="B23" s="96">
        <v>71</v>
      </c>
      <c r="C23" s="97">
        <v>1</v>
      </c>
      <c r="D23" s="96">
        <v>121</v>
      </c>
      <c r="E23" s="93">
        <v>1.83987872348696</v>
      </c>
      <c r="F23" s="84">
        <v>2.59137848378445</v>
      </c>
      <c r="G23" s="93">
        <v>313.556796537918</v>
      </c>
      <c r="H23" s="84">
        <v>1.40845070422535</v>
      </c>
      <c r="I23" s="93">
        <v>170.422535211268</v>
      </c>
      <c r="J23" s="171"/>
    </row>
    <row r="24" spans="1:10" ht="15">
      <c r="A24" s="95" t="s">
        <v>146</v>
      </c>
      <c r="B24" s="96">
        <v>42</v>
      </c>
      <c r="C24" s="103" t="s">
        <v>120</v>
      </c>
      <c r="D24" s="96">
        <v>77</v>
      </c>
      <c r="E24" s="93">
        <v>1.16640746500778</v>
      </c>
      <c r="F24" s="94" t="s">
        <v>120</v>
      </c>
      <c r="G24" s="93">
        <v>213.841368584758</v>
      </c>
      <c r="H24" s="94" t="s">
        <v>120</v>
      </c>
      <c r="I24" s="93">
        <v>183.333333333333</v>
      </c>
      <c r="J24" s="171"/>
    </row>
    <row r="25" spans="1:10" ht="15">
      <c r="A25" s="95" t="s">
        <v>148</v>
      </c>
      <c r="B25" s="96">
        <v>88</v>
      </c>
      <c r="C25" s="97">
        <v>1</v>
      </c>
      <c r="D25" s="96">
        <v>131</v>
      </c>
      <c r="E25" s="93">
        <v>2.74926972522924</v>
      </c>
      <c r="F25" s="84">
        <v>3.12417014230595</v>
      </c>
      <c r="G25" s="93">
        <v>409.266288642079</v>
      </c>
      <c r="H25" s="84">
        <v>1.13636363636364</v>
      </c>
      <c r="I25" s="93">
        <v>148.863636363636</v>
      </c>
      <c r="J25" s="171"/>
    </row>
    <row r="26" spans="1:10" ht="15">
      <c r="A26" s="98" t="s">
        <v>126</v>
      </c>
      <c r="B26" s="99">
        <v>53</v>
      </c>
      <c r="C26" s="100">
        <v>2</v>
      </c>
      <c r="D26" s="99">
        <v>115</v>
      </c>
      <c r="E26" s="101">
        <v>1.90630338998292</v>
      </c>
      <c r="F26" s="102">
        <v>7.19359769804874</v>
      </c>
      <c r="G26" s="101">
        <v>413.631867637802</v>
      </c>
      <c r="H26" s="102">
        <v>3.77358490566038</v>
      </c>
      <c r="I26" s="101">
        <v>216.981132075472</v>
      </c>
      <c r="J26" s="179"/>
    </row>
    <row r="27" spans="1:9" ht="15">
      <c r="A27" s="98" t="s">
        <v>123</v>
      </c>
      <c r="B27" s="99">
        <v>762</v>
      </c>
      <c r="C27" s="100">
        <v>13</v>
      </c>
      <c r="D27" s="99">
        <v>1115</v>
      </c>
      <c r="E27" s="101">
        <v>3.20571475449147</v>
      </c>
      <c r="F27" s="84">
        <v>5.46906716645527</v>
      </c>
      <c r="G27" s="93">
        <v>469.077683892124</v>
      </c>
      <c r="H27" s="102">
        <v>1.70603674540682</v>
      </c>
      <c r="I27" s="101">
        <v>146.325459317585</v>
      </c>
    </row>
    <row r="28" spans="1:9" ht="15">
      <c r="A28" s="95" t="s">
        <v>138</v>
      </c>
      <c r="B28" s="96">
        <v>80</v>
      </c>
      <c r="C28" s="164" t="s">
        <v>120</v>
      </c>
      <c r="D28" s="96">
        <v>134</v>
      </c>
      <c r="E28" s="93">
        <v>1.92608643312869</v>
      </c>
      <c r="F28" s="94" t="s">
        <v>120</v>
      </c>
      <c r="G28" s="93">
        <v>322.619477549055</v>
      </c>
      <c r="H28" s="94" t="s">
        <v>120</v>
      </c>
      <c r="I28" s="93">
        <v>167.5</v>
      </c>
    </row>
    <row r="29" spans="1:9" ht="15">
      <c r="A29" s="95" t="s">
        <v>139</v>
      </c>
      <c r="B29" s="96">
        <v>99</v>
      </c>
      <c r="C29" s="164" t="s">
        <v>120</v>
      </c>
      <c r="D29" s="96">
        <v>141</v>
      </c>
      <c r="E29" s="93">
        <v>3.13693182718357</v>
      </c>
      <c r="F29" s="94" t="s">
        <v>120</v>
      </c>
      <c r="G29" s="93">
        <v>446.775139023115</v>
      </c>
      <c r="H29" s="94" t="s">
        <v>120</v>
      </c>
      <c r="I29" s="93">
        <v>142.424242424242</v>
      </c>
    </row>
    <row r="30" spans="1:10" ht="15">
      <c r="A30" s="98" t="s">
        <v>128</v>
      </c>
      <c r="B30" s="99">
        <v>235</v>
      </c>
      <c r="C30" s="100">
        <v>4</v>
      </c>
      <c r="D30" s="99">
        <v>322</v>
      </c>
      <c r="E30" s="101">
        <v>3.20135137896508</v>
      </c>
      <c r="F30" s="102">
        <v>5.44910873015332</v>
      </c>
      <c r="G30" s="101">
        <v>438.653252777342</v>
      </c>
      <c r="H30" s="102">
        <v>1.70212765957447</v>
      </c>
      <c r="I30" s="101">
        <v>137.021276595745</v>
      </c>
      <c r="J30" s="171"/>
    </row>
    <row r="31" spans="1:10" ht="15">
      <c r="A31" s="95" t="s">
        <v>152</v>
      </c>
      <c r="B31" s="96">
        <v>161</v>
      </c>
      <c r="C31" s="164">
        <v>3</v>
      </c>
      <c r="D31" s="96">
        <v>280</v>
      </c>
      <c r="E31" s="93">
        <v>2.53055129867578</v>
      </c>
      <c r="F31" s="94">
        <v>4.71531297889897</v>
      </c>
      <c r="G31" s="93">
        <v>440.095878030571</v>
      </c>
      <c r="H31" s="94">
        <v>1.86335403726708</v>
      </c>
      <c r="I31" s="93">
        <v>173.913043478261</v>
      </c>
      <c r="J31" s="171"/>
    </row>
    <row r="32" spans="1:10" ht="15">
      <c r="A32" s="95" t="s">
        <v>151</v>
      </c>
      <c r="B32" s="96">
        <v>165</v>
      </c>
      <c r="C32" s="103">
        <v>6</v>
      </c>
      <c r="D32" s="96">
        <v>250</v>
      </c>
      <c r="E32" s="93">
        <v>3.02322385598461</v>
      </c>
      <c r="F32" s="94">
        <v>10.9935412944895</v>
      </c>
      <c r="G32" s="93">
        <v>458.064220603728</v>
      </c>
      <c r="H32" s="94">
        <v>3.63636363636364</v>
      </c>
      <c r="I32" s="93">
        <v>151.515151515152</v>
      </c>
      <c r="J32" s="171"/>
    </row>
    <row r="33" spans="1:10" ht="15">
      <c r="A33" s="95" t="s">
        <v>302</v>
      </c>
      <c r="B33" s="96">
        <v>39</v>
      </c>
      <c r="C33" s="97">
        <v>1</v>
      </c>
      <c r="D33" s="96">
        <v>60</v>
      </c>
      <c r="E33" s="93">
        <v>1.2921394848008</v>
      </c>
      <c r="F33" s="84">
        <v>3.31317816615588</v>
      </c>
      <c r="G33" s="93">
        <v>198.790689969353</v>
      </c>
      <c r="H33" s="84">
        <v>2.56410256410256</v>
      </c>
      <c r="I33" s="93">
        <v>153.846153846154</v>
      </c>
      <c r="J33" s="171"/>
    </row>
    <row r="34" spans="1:10" ht="15">
      <c r="A34" s="98" t="s">
        <v>129</v>
      </c>
      <c r="B34" s="99">
        <v>430</v>
      </c>
      <c r="C34" s="165">
        <v>5</v>
      </c>
      <c r="D34" s="99">
        <v>584</v>
      </c>
      <c r="E34" s="101">
        <v>3.51994499062712</v>
      </c>
      <c r="F34" s="105">
        <v>4.09295929142689</v>
      </c>
      <c r="G34" s="101">
        <v>478.05764523866</v>
      </c>
      <c r="H34" s="105">
        <v>1.16279069767442</v>
      </c>
      <c r="I34" s="101">
        <v>135.813953488372</v>
      </c>
      <c r="J34" s="171"/>
    </row>
    <row r="35" spans="1:10" ht="15">
      <c r="A35" s="95" t="s">
        <v>153</v>
      </c>
      <c r="B35" s="96">
        <v>79</v>
      </c>
      <c r="C35" s="164">
        <v>4</v>
      </c>
      <c r="D35" s="96">
        <v>122</v>
      </c>
      <c r="E35" s="93">
        <v>2.18244101884082</v>
      </c>
      <c r="F35" s="94">
        <v>11.0503342726117</v>
      </c>
      <c r="G35" s="93">
        <v>337.035195314658</v>
      </c>
      <c r="H35" s="94">
        <v>5.06329113924051</v>
      </c>
      <c r="I35" s="93">
        <v>154.430379746835</v>
      </c>
      <c r="J35" s="171"/>
    </row>
    <row r="36" spans="1:10" ht="15">
      <c r="A36" s="95" t="s">
        <v>154</v>
      </c>
      <c r="B36" s="96">
        <v>108</v>
      </c>
      <c r="C36" s="164">
        <v>2</v>
      </c>
      <c r="D36" s="96">
        <v>165</v>
      </c>
      <c r="E36" s="93">
        <v>3.41318500726882</v>
      </c>
      <c r="F36" s="84">
        <v>6.32071297642374</v>
      </c>
      <c r="G36" s="93">
        <v>521.458820554958</v>
      </c>
      <c r="H36" s="84">
        <v>1.85185185185185</v>
      </c>
      <c r="I36" s="93">
        <v>152.777777777778</v>
      </c>
      <c r="J36" s="171"/>
    </row>
    <row r="37" spans="1:10" ht="15">
      <c r="A37" s="98" t="s">
        <v>121</v>
      </c>
      <c r="B37" s="99">
        <v>471</v>
      </c>
      <c r="C37" s="165" t="s">
        <v>120</v>
      </c>
      <c r="D37" s="99">
        <v>633</v>
      </c>
      <c r="E37" s="101">
        <v>6.86153823741505</v>
      </c>
      <c r="F37" s="102">
        <v>0</v>
      </c>
      <c r="G37" s="101">
        <v>922.155775856417</v>
      </c>
      <c r="H37" s="105" t="s">
        <v>120</v>
      </c>
      <c r="I37" s="101">
        <v>134.394904458599</v>
      </c>
      <c r="J37" s="179"/>
    </row>
    <row r="38" spans="1:9" ht="15">
      <c r="A38" s="95" t="s">
        <v>132</v>
      </c>
      <c r="B38" s="96">
        <v>237</v>
      </c>
      <c r="C38" s="97">
        <v>5</v>
      </c>
      <c r="D38" s="96">
        <v>374</v>
      </c>
      <c r="E38" s="93">
        <v>2.84811267470227</v>
      </c>
      <c r="F38" s="84">
        <v>6.00867652890774</v>
      </c>
      <c r="G38" s="93">
        <v>449.449004362299</v>
      </c>
      <c r="H38" s="84">
        <v>2.10970464135021</v>
      </c>
      <c r="I38" s="93">
        <v>157.805907172996</v>
      </c>
    </row>
    <row r="39" spans="1:9" ht="15">
      <c r="A39" s="95" t="s">
        <v>133</v>
      </c>
      <c r="B39" s="96">
        <v>157</v>
      </c>
      <c r="C39" s="97">
        <v>5</v>
      </c>
      <c r="D39" s="96">
        <v>256</v>
      </c>
      <c r="E39" s="93">
        <v>3.03904299181201</v>
      </c>
      <c r="F39" s="84">
        <v>9.67848086564333</v>
      </c>
      <c r="G39" s="93">
        <v>495.538220320938</v>
      </c>
      <c r="H39" s="84">
        <v>3.18471337579618</v>
      </c>
      <c r="I39" s="93">
        <v>163.057324840764</v>
      </c>
    </row>
    <row r="40" spans="1:9" ht="15">
      <c r="A40" s="95" t="s">
        <v>130</v>
      </c>
      <c r="B40" s="96">
        <v>131</v>
      </c>
      <c r="C40" s="103">
        <v>3</v>
      </c>
      <c r="D40" s="96">
        <v>191</v>
      </c>
      <c r="E40" s="93">
        <v>2.88934471426366</v>
      </c>
      <c r="F40" s="94">
        <v>6.61681995632899</v>
      </c>
      <c r="G40" s="93">
        <v>421.270870552945</v>
      </c>
      <c r="H40" s="94">
        <v>2.29007633587786</v>
      </c>
      <c r="I40" s="93">
        <v>145.801526717557</v>
      </c>
    </row>
    <row r="41" spans="1:10" ht="15">
      <c r="A41" s="95" t="s">
        <v>131</v>
      </c>
      <c r="B41" s="96">
        <v>87</v>
      </c>
      <c r="C41" s="97">
        <v>1</v>
      </c>
      <c r="D41" s="96">
        <v>150</v>
      </c>
      <c r="E41" s="93">
        <v>2.74028694269021</v>
      </c>
      <c r="F41" s="84">
        <v>3.14975510654047</v>
      </c>
      <c r="G41" s="93">
        <v>472.46326598107</v>
      </c>
      <c r="H41" s="84">
        <v>1.14942528735632</v>
      </c>
      <c r="I41" s="93">
        <v>172.413793103448</v>
      </c>
      <c r="J41" s="171"/>
    </row>
    <row r="42" spans="1:9" ht="27">
      <c r="A42" s="79" t="s">
        <v>176</v>
      </c>
      <c r="B42" s="99">
        <v>8248</v>
      </c>
      <c r="C42" s="99">
        <v>120</v>
      </c>
      <c r="D42" s="99">
        <v>12012</v>
      </c>
      <c r="E42" s="101">
        <v>2.9600775333596396</v>
      </c>
      <c r="F42" s="102">
        <v>4.306611348243899</v>
      </c>
      <c r="G42" s="101">
        <v>431.09179595921427</v>
      </c>
      <c r="H42" s="102">
        <v>1.454898157129001</v>
      </c>
      <c r="I42" s="101">
        <v>145.635305528613</v>
      </c>
    </row>
    <row r="43" spans="1:9" ht="15">
      <c r="A43" s="98" t="s">
        <v>193</v>
      </c>
      <c r="B43" s="99">
        <v>2819</v>
      </c>
      <c r="C43" s="100">
        <v>72</v>
      </c>
      <c r="D43" s="99">
        <v>4589</v>
      </c>
      <c r="E43" s="101">
        <v>1.2369256758609721</v>
      </c>
      <c r="F43" s="102">
        <v>3.1592284023409003</v>
      </c>
      <c r="G43" s="101">
        <v>201.35693247697768</v>
      </c>
      <c r="H43" s="102">
        <v>2.5540971975877973</v>
      </c>
      <c r="I43" s="101">
        <v>162.78822277403336</v>
      </c>
    </row>
    <row r="44" spans="1:9" ht="15">
      <c r="A44" s="33" t="s">
        <v>119</v>
      </c>
      <c r="B44" s="34">
        <v>11067</v>
      </c>
      <c r="C44" s="58">
        <v>192</v>
      </c>
      <c r="D44" s="34">
        <v>16601</v>
      </c>
      <c r="E44" s="54">
        <v>2.1848005241784003</v>
      </c>
      <c r="F44" s="54">
        <v>3.7903831267936456</v>
      </c>
      <c r="G44" s="54">
        <v>327.7299494161527</v>
      </c>
      <c r="H44" s="73">
        <v>1.7348875033884519</v>
      </c>
      <c r="I44" s="54">
        <v>150.00451793620675</v>
      </c>
    </row>
    <row r="45" spans="1:9" ht="16.5">
      <c r="A45" s="316" t="s">
        <v>200</v>
      </c>
      <c r="B45" s="317"/>
      <c r="C45" s="317"/>
      <c r="D45" s="317"/>
      <c r="E45" s="317"/>
      <c r="F45" s="317"/>
      <c r="G45" s="317"/>
      <c r="H45" s="317"/>
      <c r="I45" s="317"/>
    </row>
    <row r="46" spans="1:9" ht="16.5">
      <c r="A46" s="316" t="s">
        <v>201</v>
      </c>
      <c r="B46" s="317"/>
      <c r="C46" s="317"/>
      <c r="D46" s="317"/>
      <c r="E46" s="317"/>
      <c r="F46" s="317"/>
      <c r="G46" s="317"/>
      <c r="H46" s="317"/>
      <c r="I46" s="317"/>
    </row>
  </sheetData>
  <sheetProtection/>
  <mergeCells count="10">
    <mergeCell ref="G5:G6"/>
    <mergeCell ref="H5:H6"/>
    <mergeCell ref="I5:I6"/>
    <mergeCell ref="A45:I45"/>
    <mergeCell ref="A46:I46"/>
    <mergeCell ref="B5:B6"/>
    <mergeCell ref="C5:C6"/>
    <mergeCell ref="D5:D6"/>
    <mergeCell ref="E5:E6"/>
    <mergeCell ref="F5:F6"/>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F0"/>
  </sheetPr>
  <dimension ref="A3:G45"/>
  <sheetViews>
    <sheetView zoomScalePageLayoutView="0" workbookViewId="0" topLeftCell="A1">
      <selection activeCell="M12" sqref="M12"/>
    </sheetView>
  </sheetViews>
  <sheetFormatPr defaultColWidth="9.140625" defaultRowHeight="15"/>
  <cols>
    <col min="1" max="1" width="16.7109375" style="0" customWidth="1"/>
  </cols>
  <sheetData>
    <row r="3" spans="1:7" ht="15">
      <c r="A3" s="26" t="s">
        <v>225</v>
      </c>
      <c r="B3" s="27"/>
      <c r="C3" s="27"/>
      <c r="D3" s="27"/>
      <c r="E3" s="27"/>
      <c r="F3" s="27"/>
      <c r="G3" s="27"/>
    </row>
    <row r="4" ht="15">
      <c r="A4" s="19" t="s">
        <v>303</v>
      </c>
    </row>
    <row r="5" spans="1:7" ht="15">
      <c r="A5" s="304" t="s">
        <v>248</v>
      </c>
      <c r="B5" s="250" t="s">
        <v>6</v>
      </c>
      <c r="C5" s="250"/>
      <c r="D5" s="250"/>
      <c r="E5" s="318" t="s">
        <v>115</v>
      </c>
      <c r="F5" s="318"/>
      <c r="G5" s="318"/>
    </row>
    <row r="6" spans="1:7" ht="15">
      <c r="A6" s="306"/>
      <c r="B6" s="172" t="s">
        <v>1</v>
      </c>
      <c r="C6" s="172" t="s">
        <v>2</v>
      </c>
      <c r="D6" s="172" t="s">
        <v>3</v>
      </c>
      <c r="E6" s="172" t="s">
        <v>1</v>
      </c>
      <c r="F6" s="172" t="s">
        <v>2</v>
      </c>
      <c r="G6" s="172" t="s">
        <v>3</v>
      </c>
    </row>
    <row r="7" spans="1:7" ht="15">
      <c r="A7" s="95" t="s">
        <v>130</v>
      </c>
      <c r="B7" s="96">
        <v>77</v>
      </c>
      <c r="C7" s="103" t="s">
        <v>120</v>
      </c>
      <c r="D7" s="96">
        <v>101</v>
      </c>
      <c r="E7" s="106">
        <v>54</v>
      </c>
      <c r="F7" s="166">
        <v>3</v>
      </c>
      <c r="G7" s="106">
        <v>90</v>
      </c>
    </row>
    <row r="8" spans="1:7" ht="15">
      <c r="A8" s="95" t="s">
        <v>131</v>
      </c>
      <c r="B8" s="96">
        <v>69</v>
      </c>
      <c r="C8" s="103">
        <v>1</v>
      </c>
      <c r="D8" s="96">
        <v>114</v>
      </c>
      <c r="E8" s="106">
        <v>18</v>
      </c>
      <c r="F8" s="166" t="s">
        <v>120</v>
      </c>
      <c r="G8" s="106">
        <v>36</v>
      </c>
    </row>
    <row r="9" spans="1:7" ht="15">
      <c r="A9" s="95" t="s">
        <v>132</v>
      </c>
      <c r="B9" s="96">
        <v>223</v>
      </c>
      <c r="C9" s="97">
        <v>4</v>
      </c>
      <c r="D9" s="96">
        <v>351</v>
      </c>
      <c r="E9" s="106">
        <v>14</v>
      </c>
      <c r="F9" s="108">
        <v>1</v>
      </c>
      <c r="G9" s="106">
        <v>23</v>
      </c>
    </row>
    <row r="10" spans="1:7" ht="15">
      <c r="A10" s="95" t="s">
        <v>133</v>
      </c>
      <c r="B10" s="96">
        <v>149</v>
      </c>
      <c r="C10" s="97">
        <v>5</v>
      </c>
      <c r="D10" s="96">
        <v>237</v>
      </c>
      <c r="E10" s="106">
        <v>8</v>
      </c>
      <c r="F10" s="108" t="s">
        <v>120</v>
      </c>
      <c r="G10" s="106">
        <v>19</v>
      </c>
    </row>
    <row r="11" spans="1:7" ht="15">
      <c r="A11" s="98" t="s">
        <v>121</v>
      </c>
      <c r="B11" s="99">
        <v>445</v>
      </c>
      <c r="C11" s="165" t="s">
        <v>120</v>
      </c>
      <c r="D11" s="99">
        <v>597</v>
      </c>
      <c r="E11" s="109">
        <v>26</v>
      </c>
      <c r="F11" s="110" t="s">
        <v>120</v>
      </c>
      <c r="G11" s="109">
        <v>36</v>
      </c>
    </row>
    <row r="12" spans="1:7" ht="15">
      <c r="A12" s="95" t="s">
        <v>134</v>
      </c>
      <c r="B12" s="96">
        <v>78</v>
      </c>
      <c r="C12" s="103" t="s">
        <v>120</v>
      </c>
      <c r="D12" s="96">
        <v>130</v>
      </c>
      <c r="E12" s="106">
        <v>20</v>
      </c>
      <c r="F12" s="107">
        <v>2</v>
      </c>
      <c r="G12" s="106">
        <v>29</v>
      </c>
    </row>
    <row r="13" spans="1:7" ht="15">
      <c r="A13" s="95" t="s">
        <v>135</v>
      </c>
      <c r="B13" s="96">
        <v>21</v>
      </c>
      <c r="C13" s="103" t="s">
        <v>120</v>
      </c>
      <c r="D13" s="96">
        <v>26</v>
      </c>
      <c r="E13" s="106">
        <v>37</v>
      </c>
      <c r="F13" s="108">
        <v>1</v>
      </c>
      <c r="G13" s="106">
        <v>59</v>
      </c>
    </row>
    <row r="14" spans="1:7" ht="15">
      <c r="A14" s="95" t="s">
        <v>136</v>
      </c>
      <c r="B14" s="96">
        <v>42</v>
      </c>
      <c r="C14" s="103" t="s">
        <v>120</v>
      </c>
      <c r="D14" s="96">
        <v>56</v>
      </c>
      <c r="E14" s="106">
        <v>10</v>
      </c>
      <c r="F14" s="107">
        <v>4</v>
      </c>
      <c r="G14" s="106">
        <v>17</v>
      </c>
    </row>
    <row r="15" spans="1:7" ht="15">
      <c r="A15" s="98" t="s">
        <v>122</v>
      </c>
      <c r="B15" s="99">
        <v>2195</v>
      </c>
      <c r="C15" s="100">
        <v>25</v>
      </c>
      <c r="D15" s="99">
        <v>3027</v>
      </c>
      <c r="E15" s="109">
        <v>61</v>
      </c>
      <c r="F15" s="167" t="s">
        <v>120</v>
      </c>
      <c r="G15" s="109">
        <v>109</v>
      </c>
    </row>
    <row r="16" spans="1:7" ht="15">
      <c r="A16" s="95" t="s">
        <v>137</v>
      </c>
      <c r="B16" s="96">
        <v>33</v>
      </c>
      <c r="C16" s="103" t="s">
        <v>120</v>
      </c>
      <c r="D16" s="96">
        <v>47</v>
      </c>
      <c r="E16" s="106">
        <v>34</v>
      </c>
      <c r="F16" s="108">
        <v>1</v>
      </c>
      <c r="G16" s="106">
        <v>78</v>
      </c>
    </row>
    <row r="17" spans="1:7" ht="15">
      <c r="A17" s="95" t="s">
        <v>138</v>
      </c>
      <c r="B17" s="96">
        <v>63</v>
      </c>
      <c r="C17" s="103" t="s">
        <v>120</v>
      </c>
      <c r="D17" s="96">
        <v>105</v>
      </c>
      <c r="E17" s="106">
        <v>17</v>
      </c>
      <c r="F17" s="108" t="s">
        <v>120</v>
      </c>
      <c r="G17" s="106">
        <v>29</v>
      </c>
    </row>
    <row r="18" spans="1:7" ht="15">
      <c r="A18" s="98" t="s">
        <v>123</v>
      </c>
      <c r="B18" s="99">
        <v>625</v>
      </c>
      <c r="C18" s="100">
        <v>11</v>
      </c>
      <c r="D18" s="99">
        <v>901</v>
      </c>
      <c r="E18" s="109">
        <v>137</v>
      </c>
      <c r="F18" s="111">
        <v>2</v>
      </c>
      <c r="G18" s="109">
        <v>214</v>
      </c>
    </row>
    <row r="19" spans="1:7" ht="15">
      <c r="A19" s="95" t="s">
        <v>139</v>
      </c>
      <c r="B19" s="96">
        <v>85</v>
      </c>
      <c r="C19" s="164" t="s">
        <v>120</v>
      </c>
      <c r="D19" s="96">
        <v>111</v>
      </c>
      <c r="E19" s="106">
        <v>14</v>
      </c>
      <c r="F19" s="108" t="s">
        <v>120</v>
      </c>
      <c r="G19" s="106">
        <v>30</v>
      </c>
    </row>
    <row r="20" spans="1:7" ht="15">
      <c r="A20" s="98" t="s">
        <v>124</v>
      </c>
      <c r="B20" s="99">
        <v>96</v>
      </c>
      <c r="C20" s="104">
        <v>3</v>
      </c>
      <c r="D20" s="99">
        <v>139</v>
      </c>
      <c r="E20" s="109">
        <v>53</v>
      </c>
      <c r="F20" s="110">
        <v>1</v>
      </c>
      <c r="G20" s="109">
        <v>80</v>
      </c>
    </row>
    <row r="21" spans="1:7" ht="15">
      <c r="A21" s="95" t="s">
        <v>140</v>
      </c>
      <c r="B21" s="96">
        <v>16</v>
      </c>
      <c r="C21" s="103" t="s">
        <v>120</v>
      </c>
      <c r="D21" s="96">
        <v>29</v>
      </c>
      <c r="E21" s="106">
        <v>14</v>
      </c>
      <c r="F21" s="166" t="s">
        <v>120</v>
      </c>
      <c r="G21" s="106">
        <v>27</v>
      </c>
    </row>
    <row r="22" spans="1:7" ht="15">
      <c r="A22" s="95" t="s">
        <v>141</v>
      </c>
      <c r="B22" s="96">
        <v>21</v>
      </c>
      <c r="C22" s="103" t="s">
        <v>120</v>
      </c>
      <c r="D22" s="96">
        <v>33</v>
      </c>
      <c r="E22" s="106">
        <v>4</v>
      </c>
      <c r="F22" s="108" t="s">
        <v>120</v>
      </c>
      <c r="G22" s="106">
        <v>8</v>
      </c>
    </row>
    <row r="23" spans="1:7" ht="15">
      <c r="A23" s="95" t="s">
        <v>142</v>
      </c>
      <c r="B23" s="96">
        <v>29</v>
      </c>
      <c r="C23" s="164" t="s">
        <v>120</v>
      </c>
      <c r="D23" s="96">
        <v>44</v>
      </c>
      <c r="E23" s="106">
        <v>4</v>
      </c>
      <c r="F23" s="108" t="s">
        <v>120</v>
      </c>
      <c r="G23" s="106">
        <v>14</v>
      </c>
    </row>
    <row r="24" spans="1:7" ht="15">
      <c r="A24" s="95" t="s">
        <v>143</v>
      </c>
      <c r="B24" s="96">
        <v>41</v>
      </c>
      <c r="C24" s="103">
        <v>2</v>
      </c>
      <c r="D24" s="96">
        <v>51</v>
      </c>
      <c r="E24" s="106">
        <v>7</v>
      </c>
      <c r="F24" s="108" t="s">
        <v>120</v>
      </c>
      <c r="G24" s="106">
        <v>13</v>
      </c>
    </row>
    <row r="25" spans="1:7" ht="15">
      <c r="A25" s="98" t="s">
        <v>125</v>
      </c>
      <c r="B25" s="99">
        <v>129</v>
      </c>
      <c r="C25" s="104" t="s">
        <v>120</v>
      </c>
      <c r="D25" s="99">
        <v>180</v>
      </c>
      <c r="E25" s="109">
        <v>39</v>
      </c>
      <c r="F25" s="111">
        <v>2</v>
      </c>
      <c r="G25" s="109">
        <v>76</v>
      </c>
    </row>
    <row r="26" spans="1:7" ht="15">
      <c r="A26" s="98" t="s">
        <v>177</v>
      </c>
      <c r="B26" s="99">
        <v>13</v>
      </c>
      <c r="C26" s="104" t="s">
        <v>120</v>
      </c>
      <c r="D26" s="99">
        <v>28</v>
      </c>
      <c r="E26" s="109">
        <v>40</v>
      </c>
      <c r="F26" s="167">
        <v>2</v>
      </c>
      <c r="G26" s="109">
        <v>87</v>
      </c>
    </row>
    <row r="27" spans="1:7" ht="15">
      <c r="A27" s="95" t="s">
        <v>144</v>
      </c>
      <c r="B27" s="96">
        <v>182</v>
      </c>
      <c r="C27" s="164" t="s">
        <v>120</v>
      </c>
      <c r="D27" s="96">
        <v>302</v>
      </c>
      <c r="E27" s="106">
        <v>25</v>
      </c>
      <c r="F27" s="107">
        <v>1</v>
      </c>
      <c r="G27" s="106">
        <v>43</v>
      </c>
    </row>
    <row r="28" spans="1:7" ht="15">
      <c r="A28" s="95" t="s">
        <v>145</v>
      </c>
      <c r="B28" s="96">
        <v>180</v>
      </c>
      <c r="C28" s="164" t="s">
        <v>120</v>
      </c>
      <c r="D28" s="96">
        <v>268</v>
      </c>
      <c r="E28" s="106">
        <v>24</v>
      </c>
      <c r="F28" s="166">
        <v>2</v>
      </c>
      <c r="G28" s="106">
        <v>49</v>
      </c>
    </row>
    <row r="29" spans="1:7" ht="15">
      <c r="A29" s="95" t="s">
        <v>146</v>
      </c>
      <c r="B29" s="96">
        <v>28</v>
      </c>
      <c r="C29" s="104" t="s">
        <v>120</v>
      </c>
      <c r="D29" s="96">
        <v>48</v>
      </c>
      <c r="E29" s="106">
        <v>14</v>
      </c>
      <c r="F29" s="166" t="s">
        <v>120</v>
      </c>
      <c r="G29" s="106">
        <v>29</v>
      </c>
    </row>
    <row r="30" spans="1:7" ht="15">
      <c r="A30" s="95" t="s">
        <v>147</v>
      </c>
      <c r="B30" s="96">
        <v>52</v>
      </c>
      <c r="C30" s="103" t="s">
        <v>120</v>
      </c>
      <c r="D30" s="96">
        <v>81</v>
      </c>
      <c r="E30" s="106">
        <v>19</v>
      </c>
      <c r="F30" s="107">
        <v>1</v>
      </c>
      <c r="G30" s="106">
        <v>40</v>
      </c>
    </row>
    <row r="31" spans="1:7" ht="15">
      <c r="A31" s="98" t="s">
        <v>127</v>
      </c>
      <c r="B31" s="99">
        <v>1140</v>
      </c>
      <c r="C31" s="100">
        <v>20</v>
      </c>
      <c r="D31" s="99">
        <v>1503</v>
      </c>
      <c r="E31" s="109">
        <v>61</v>
      </c>
      <c r="F31" s="167" t="s">
        <v>120</v>
      </c>
      <c r="G31" s="109">
        <v>98</v>
      </c>
    </row>
    <row r="32" spans="1:7" ht="15">
      <c r="A32" s="95" t="s">
        <v>148</v>
      </c>
      <c r="B32" s="96">
        <v>87</v>
      </c>
      <c r="C32" s="104">
        <v>1</v>
      </c>
      <c r="D32" s="96">
        <v>130</v>
      </c>
      <c r="E32" s="106">
        <v>1</v>
      </c>
      <c r="F32" s="108" t="s">
        <v>120</v>
      </c>
      <c r="G32" s="106">
        <v>1</v>
      </c>
    </row>
    <row r="33" spans="1:7" ht="15">
      <c r="A33" s="95" t="s">
        <v>149</v>
      </c>
      <c r="B33" s="96">
        <v>38</v>
      </c>
      <c r="C33" s="103" t="s">
        <v>120</v>
      </c>
      <c r="D33" s="96">
        <v>63</v>
      </c>
      <c r="E33" s="106">
        <v>60</v>
      </c>
      <c r="F33" s="166" t="s">
        <v>120</v>
      </c>
      <c r="G33" s="106">
        <v>96</v>
      </c>
    </row>
    <row r="34" spans="1:7" ht="15">
      <c r="A34" s="95" t="s">
        <v>150</v>
      </c>
      <c r="B34" s="96">
        <v>34</v>
      </c>
      <c r="C34" s="164" t="s">
        <v>120</v>
      </c>
      <c r="D34" s="96">
        <v>56</v>
      </c>
      <c r="E34" s="106">
        <v>25</v>
      </c>
      <c r="F34" s="166" t="s">
        <v>120</v>
      </c>
      <c r="G34" s="106">
        <v>41</v>
      </c>
    </row>
    <row r="35" spans="1:7" ht="15">
      <c r="A35" s="95" t="s">
        <v>302</v>
      </c>
      <c r="B35" s="96">
        <v>29</v>
      </c>
      <c r="C35" s="97">
        <v>1</v>
      </c>
      <c r="D35" s="96">
        <v>45</v>
      </c>
      <c r="E35" s="106">
        <v>10</v>
      </c>
      <c r="F35" s="166" t="s">
        <v>120</v>
      </c>
      <c r="G35" s="106">
        <v>15</v>
      </c>
    </row>
    <row r="36" spans="1:7" ht="15">
      <c r="A36" s="95" t="s">
        <v>151</v>
      </c>
      <c r="B36" s="96">
        <v>106</v>
      </c>
      <c r="C36" s="104">
        <v>3</v>
      </c>
      <c r="D36" s="96">
        <v>140</v>
      </c>
      <c r="E36" s="106">
        <v>59</v>
      </c>
      <c r="F36" s="166">
        <v>3</v>
      </c>
      <c r="G36" s="106">
        <v>110</v>
      </c>
    </row>
    <row r="37" spans="1:7" ht="15">
      <c r="A37" s="98" t="s">
        <v>128</v>
      </c>
      <c r="B37" s="99">
        <v>195</v>
      </c>
      <c r="C37" s="100">
        <v>2</v>
      </c>
      <c r="D37" s="99">
        <v>259</v>
      </c>
      <c r="E37" s="109">
        <v>40</v>
      </c>
      <c r="F37" s="111">
        <v>2</v>
      </c>
      <c r="G37" s="109">
        <v>63</v>
      </c>
    </row>
    <row r="38" spans="1:7" ht="15">
      <c r="A38" s="95" t="s">
        <v>152</v>
      </c>
      <c r="B38" s="96">
        <v>106</v>
      </c>
      <c r="C38" s="104">
        <v>1</v>
      </c>
      <c r="D38" s="96">
        <v>171</v>
      </c>
      <c r="E38" s="106">
        <v>55</v>
      </c>
      <c r="F38" s="107">
        <v>2</v>
      </c>
      <c r="G38" s="106">
        <v>109</v>
      </c>
    </row>
    <row r="39" spans="1:7" ht="15">
      <c r="A39" s="95" t="s">
        <v>153</v>
      </c>
      <c r="B39" s="96">
        <v>43</v>
      </c>
      <c r="C39" s="97">
        <v>1</v>
      </c>
      <c r="D39" s="96">
        <v>60</v>
      </c>
      <c r="E39" s="106">
        <v>36</v>
      </c>
      <c r="F39" s="107">
        <v>3</v>
      </c>
      <c r="G39" s="106">
        <v>62</v>
      </c>
    </row>
    <row r="40" spans="1:7" ht="15">
      <c r="A40" s="95" t="s">
        <v>154</v>
      </c>
      <c r="B40" s="96">
        <v>89</v>
      </c>
      <c r="C40" s="103">
        <v>1</v>
      </c>
      <c r="D40" s="96">
        <v>130</v>
      </c>
      <c r="E40" s="106">
        <v>19</v>
      </c>
      <c r="F40" s="166">
        <v>1</v>
      </c>
      <c r="G40" s="106">
        <v>35</v>
      </c>
    </row>
    <row r="41" spans="1:7" ht="15">
      <c r="A41" s="98" t="s">
        <v>129</v>
      </c>
      <c r="B41" s="99">
        <v>368</v>
      </c>
      <c r="C41" s="100">
        <v>4</v>
      </c>
      <c r="D41" s="99">
        <v>477</v>
      </c>
      <c r="E41" s="109">
        <v>62</v>
      </c>
      <c r="F41" s="166">
        <v>1</v>
      </c>
      <c r="G41" s="109">
        <v>107</v>
      </c>
    </row>
    <row r="42" spans="1:7" ht="27">
      <c r="A42" s="79" t="s">
        <v>176</v>
      </c>
      <c r="B42" s="99">
        <v>7127</v>
      </c>
      <c r="C42" s="100">
        <v>85</v>
      </c>
      <c r="D42" s="99">
        <v>10040</v>
      </c>
      <c r="E42" s="109">
        <v>1121</v>
      </c>
      <c r="F42" s="111">
        <v>35</v>
      </c>
      <c r="G42" s="109">
        <v>1972</v>
      </c>
    </row>
    <row r="43" spans="1:7" ht="15">
      <c r="A43" s="98" t="s">
        <v>193</v>
      </c>
      <c r="B43" s="99">
        <v>1723</v>
      </c>
      <c r="C43" s="100">
        <v>23</v>
      </c>
      <c r="D43" s="99">
        <v>2633</v>
      </c>
      <c r="E43" s="109">
        <v>1096</v>
      </c>
      <c r="F43" s="111">
        <v>49</v>
      </c>
      <c r="G43" s="109">
        <v>1956</v>
      </c>
    </row>
    <row r="44" spans="1:7" ht="15">
      <c r="A44" s="33" t="s">
        <v>119</v>
      </c>
      <c r="B44" s="34">
        <v>8850</v>
      </c>
      <c r="C44" s="58">
        <v>108</v>
      </c>
      <c r="D44" s="34">
        <v>12673</v>
      </c>
      <c r="E44" s="58">
        <v>2217</v>
      </c>
      <c r="F44" s="34">
        <v>84</v>
      </c>
      <c r="G44" s="58">
        <v>3928</v>
      </c>
    </row>
    <row r="45" ht="15">
      <c r="A45" s="21" t="s">
        <v>230</v>
      </c>
    </row>
  </sheetData>
  <sheetProtection/>
  <mergeCells count="3">
    <mergeCell ref="A5:A6"/>
    <mergeCell ref="B5:D5"/>
    <mergeCell ref="E5:G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B3:G28"/>
  <sheetViews>
    <sheetView zoomScalePageLayoutView="0" workbookViewId="0" topLeftCell="A1">
      <selection activeCell="G20" sqref="G20"/>
    </sheetView>
  </sheetViews>
  <sheetFormatPr defaultColWidth="9.140625" defaultRowHeight="15"/>
  <cols>
    <col min="1" max="1" width="6.8515625" style="0" customWidth="1"/>
    <col min="2" max="2" width="26.7109375" style="0" customWidth="1"/>
    <col min="3" max="3" width="17.8515625" style="0" customWidth="1"/>
    <col min="4" max="4" width="21.00390625" style="0" customWidth="1"/>
    <col min="5" max="5" width="16.421875" style="0" customWidth="1"/>
    <col min="6" max="6" width="12.00390625" style="0" bestFit="1" customWidth="1"/>
    <col min="7" max="7" width="22.140625" style="0" customWidth="1"/>
    <col min="8" max="8" width="12.7109375" style="0" bestFit="1" customWidth="1"/>
    <col min="9" max="9" width="16.8515625" style="0" customWidth="1"/>
  </cols>
  <sheetData>
    <row r="3" spans="2:4" ht="15">
      <c r="B3" s="17" t="s">
        <v>294</v>
      </c>
      <c r="C3" s="168"/>
      <c r="D3" s="168"/>
    </row>
    <row r="5" spans="2:4" ht="15">
      <c r="B5" s="319" t="s">
        <v>255</v>
      </c>
      <c r="C5" s="250" t="s">
        <v>256</v>
      </c>
      <c r="D5" s="250"/>
    </row>
    <row r="6" spans="2:7" ht="15">
      <c r="B6" s="319"/>
      <c r="C6" s="198" t="s">
        <v>257</v>
      </c>
      <c r="D6" s="198" t="s">
        <v>258</v>
      </c>
      <c r="G6" s="1"/>
    </row>
    <row r="7" spans="2:7" ht="15">
      <c r="B7" s="190" t="s">
        <v>259</v>
      </c>
      <c r="C7" s="31">
        <v>182.14462357101417</v>
      </c>
      <c r="D7" s="103">
        <v>1064629314</v>
      </c>
      <c r="G7" s="1"/>
    </row>
    <row r="8" spans="2:7" ht="15">
      <c r="B8" s="190" t="s">
        <v>262</v>
      </c>
      <c r="C8" s="31">
        <v>188.34291064151182</v>
      </c>
      <c r="D8" s="103">
        <v>23939514</v>
      </c>
      <c r="G8" s="1"/>
    </row>
    <row r="9" spans="2:7" ht="15">
      <c r="B9" s="190" t="s">
        <v>261</v>
      </c>
      <c r="C9" s="31">
        <v>205.67622848109806</v>
      </c>
      <c r="D9" s="103">
        <v>64014258</v>
      </c>
      <c r="G9" s="1"/>
    </row>
    <row r="10" spans="2:7" ht="15">
      <c r="B10" s="190" t="s">
        <v>260</v>
      </c>
      <c r="C10" s="31">
        <v>209.77989043230227</v>
      </c>
      <c r="D10" s="103">
        <v>412810008</v>
      </c>
      <c r="G10" s="1"/>
    </row>
    <row r="11" spans="2:7" ht="15">
      <c r="B11" s="190" t="s">
        <v>119</v>
      </c>
      <c r="C11" s="31">
        <v>219.37350909129316</v>
      </c>
      <c r="D11" s="103">
        <v>1111225761</v>
      </c>
      <c r="G11" s="1"/>
    </row>
    <row r="12" spans="2:7" ht="15">
      <c r="B12" s="190" t="s">
        <v>263</v>
      </c>
      <c r="C12" s="31">
        <v>240.6869068815507</v>
      </c>
      <c r="D12" s="103">
        <v>137680011</v>
      </c>
      <c r="G12" s="1"/>
    </row>
    <row r="13" spans="2:7" ht="15">
      <c r="B13" s="190" t="s">
        <v>269</v>
      </c>
      <c r="C13" s="31">
        <v>246.83384370107336</v>
      </c>
      <c r="D13" s="103">
        <v>219693105</v>
      </c>
      <c r="G13" s="1"/>
    </row>
    <row r="14" spans="2:7" ht="15">
      <c r="B14" s="190" t="s">
        <v>264</v>
      </c>
      <c r="C14" s="31">
        <v>251.96525686646797</v>
      </c>
      <c r="D14" s="103">
        <v>417162876</v>
      </c>
      <c r="G14" s="1"/>
    </row>
    <row r="15" spans="2:7" ht="15">
      <c r="B15" s="190" t="s">
        <v>266</v>
      </c>
      <c r="C15" s="31">
        <v>257.62969691478276</v>
      </c>
      <c r="D15" s="103">
        <v>341199618</v>
      </c>
      <c r="G15" s="1"/>
    </row>
    <row r="16" spans="2:7" ht="15">
      <c r="B16" s="190" t="s">
        <v>265</v>
      </c>
      <c r="C16" s="31">
        <v>263.28073707037083</v>
      </c>
      <c r="D16" s="103">
        <v>1158010308</v>
      </c>
      <c r="G16" s="1"/>
    </row>
    <row r="17" spans="2:7" ht="15">
      <c r="B17" s="190" t="s">
        <v>267</v>
      </c>
      <c r="C17" s="31">
        <v>274.0349310603545</v>
      </c>
      <c r="D17" s="103">
        <v>334197930</v>
      </c>
      <c r="G17" s="1"/>
    </row>
    <row r="18" spans="2:7" ht="15">
      <c r="B18" s="190" t="s">
        <v>270</v>
      </c>
      <c r="C18" s="31">
        <v>292.7100975832498</v>
      </c>
      <c r="D18" s="103">
        <v>2931127935</v>
      </c>
      <c r="G18" s="1"/>
    </row>
    <row r="19" spans="2:7" ht="15">
      <c r="B19" s="190" t="s">
        <v>165</v>
      </c>
      <c r="C19" s="31">
        <v>292.86580337140623</v>
      </c>
      <c r="D19" s="103">
        <v>1192118160</v>
      </c>
      <c r="G19" s="1"/>
    </row>
    <row r="20" spans="2:7" ht="15">
      <c r="B20" s="190" t="s">
        <v>271</v>
      </c>
      <c r="C20" s="31">
        <v>298.9831713300917</v>
      </c>
      <c r="D20" s="103">
        <v>317217258</v>
      </c>
      <c r="G20" s="1"/>
    </row>
    <row r="21" spans="2:7" ht="15">
      <c r="B21" s="190" t="s">
        <v>268</v>
      </c>
      <c r="C21" s="31">
        <v>301.284455969732</v>
      </c>
      <c r="D21" s="103">
        <v>1479706182</v>
      </c>
      <c r="G21" s="1"/>
    </row>
    <row r="22" spans="2:7" ht="15">
      <c r="B22" s="190" t="s">
        <v>272</v>
      </c>
      <c r="C22" s="31">
        <v>324.62344514056474</v>
      </c>
      <c r="D22" s="103">
        <v>1913102700</v>
      </c>
      <c r="G22" s="1"/>
    </row>
    <row r="23" spans="2:7" ht="15">
      <c r="B23" s="190" t="s">
        <v>273</v>
      </c>
      <c r="C23" s="31">
        <v>337.48727548480485</v>
      </c>
      <c r="D23" s="103">
        <v>520035324</v>
      </c>
      <c r="G23" s="1"/>
    </row>
    <row r="24" spans="2:7" ht="15">
      <c r="B24" s="190" t="s">
        <v>274</v>
      </c>
      <c r="C24" s="31">
        <v>370.7013019126587</v>
      </c>
      <c r="D24" s="103">
        <v>1649062332</v>
      </c>
      <c r="G24" s="1"/>
    </row>
    <row r="25" spans="2:7" ht="15">
      <c r="B25" s="190" t="s">
        <v>276</v>
      </c>
      <c r="C25" s="31">
        <v>392.9648363070566</v>
      </c>
      <c r="D25" s="103">
        <v>616239597</v>
      </c>
      <c r="G25" s="1"/>
    </row>
    <row r="26" spans="2:4" ht="15">
      <c r="B26" s="190" t="s">
        <v>275</v>
      </c>
      <c r="C26" s="31">
        <v>396.8529371890792</v>
      </c>
      <c r="D26" s="103">
        <v>1485586230</v>
      </c>
    </row>
    <row r="27" spans="2:4" ht="15">
      <c r="B27" s="226" t="s">
        <v>295</v>
      </c>
      <c r="C27" s="227">
        <v>286.8130632901922</v>
      </c>
      <c r="D27" s="228">
        <v>17388758421</v>
      </c>
    </row>
    <row r="28" spans="2:7" ht="15">
      <c r="B28" s="298" t="s">
        <v>296</v>
      </c>
      <c r="C28" s="246"/>
      <c r="D28" s="246"/>
      <c r="E28" s="246"/>
      <c r="F28" s="246"/>
      <c r="G28" s="246"/>
    </row>
  </sheetData>
  <sheetProtection/>
  <mergeCells count="3">
    <mergeCell ref="B5:B6"/>
    <mergeCell ref="C5:D5"/>
    <mergeCell ref="B28:G28"/>
  </mergeCells>
  <conditionalFormatting sqref="D7:D26">
    <cfRule type="dataBar" priority="2" dxfId="0">
      <dataBar minLength="0" maxLength="100">
        <cfvo type="min"/>
        <cfvo type="max"/>
        <color rgb="FFFF555A"/>
      </dataBar>
      <extLst>
        <ext xmlns:x14="http://schemas.microsoft.com/office/spreadsheetml/2009/9/main" uri="{B025F937-C7B1-47D3-B67F-A62EFF666E3E}">
          <x14:id>{199862dc-e76e-42e2-867b-6e76c2c3a3d2}</x14:id>
        </ext>
      </extLst>
    </cfRule>
  </conditionalFormatting>
  <conditionalFormatting sqref="C7:C26">
    <cfRule type="dataBar" priority="1" dxfId="0">
      <dataBar minLength="0" maxLength="100">
        <cfvo type="min"/>
        <cfvo type="max"/>
        <color rgb="FF638EC6"/>
      </dataBar>
      <extLst>
        <ext xmlns:x14="http://schemas.microsoft.com/office/spreadsheetml/2009/9/main" uri="{B025F937-C7B1-47D3-B67F-A62EFF666E3E}">
          <x14:id>{008462ea-394f-4363-9488-61a8369115cb}</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199862dc-e76e-42e2-867b-6e76c2c3a3d2}">
            <x14:dataBar minLength="0" maxLength="100" gradient="0">
              <x14:cfvo type="min"/>
              <x14:cfvo type="max"/>
              <x14:negativeFillColor rgb="FFFF0000"/>
              <x14:axisColor rgb="FF000000"/>
            </x14:dataBar>
            <x14:dxf>
              <border/>
            </x14:dxf>
          </x14:cfRule>
          <xm:sqref>D7:D26</xm:sqref>
        </x14:conditionalFormatting>
        <x14:conditionalFormatting xmlns:xm="http://schemas.microsoft.com/office/excel/2006/main">
          <x14:cfRule type="dataBar" id="{008462ea-394f-4363-9488-61a8369115cb}">
            <x14:dataBar minLength="0" maxLength="100" gradient="0">
              <x14:cfvo type="min"/>
              <x14:cfvo type="max"/>
              <x14:negativeFillColor rgb="FFFF0000"/>
              <x14:axisColor rgb="FF000000"/>
            </x14:dataBar>
            <x14:dxf/>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20"/>
  <sheetViews>
    <sheetView zoomScalePageLayoutView="0" workbookViewId="0" topLeftCell="A1">
      <selection activeCell="O7" sqref="O7"/>
    </sheetView>
  </sheetViews>
  <sheetFormatPr defaultColWidth="9.140625" defaultRowHeight="15"/>
  <cols>
    <col min="2" max="2" width="10.140625" style="0" customWidth="1"/>
  </cols>
  <sheetData>
    <row r="3" spans="2:9" ht="15">
      <c r="B3" s="243" t="s">
        <v>210</v>
      </c>
      <c r="C3" s="244"/>
      <c r="D3" s="244"/>
      <c r="E3" s="244"/>
      <c r="F3" s="244"/>
      <c r="G3" s="244"/>
      <c r="H3" s="244"/>
      <c r="I3" s="244"/>
    </row>
    <row r="4" spans="2:6" ht="15">
      <c r="B4" s="245" t="s">
        <v>251</v>
      </c>
      <c r="C4" s="246"/>
      <c r="D4" s="246"/>
      <c r="E4" s="246"/>
      <c r="F4" s="246"/>
    </row>
    <row r="5" spans="2:6" ht="15">
      <c r="B5" s="247" t="s">
        <v>0</v>
      </c>
      <c r="C5" s="250">
        <v>2016</v>
      </c>
      <c r="D5" s="250"/>
      <c r="E5" s="251">
        <v>2010</v>
      </c>
      <c r="F5" s="251"/>
    </row>
    <row r="6" spans="2:6" ht="15">
      <c r="B6" s="248"/>
      <c r="C6" s="250"/>
      <c r="D6" s="250"/>
      <c r="E6" s="251"/>
      <c r="F6" s="251"/>
    </row>
    <row r="7" spans="2:6" ht="27">
      <c r="B7" s="249"/>
      <c r="C7" s="145" t="s">
        <v>233</v>
      </c>
      <c r="D7" s="145" t="s">
        <v>5</v>
      </c>
      <c r="E7" s="145" t="s">
        <v>233</v>
      </c>
      <c r="F7" s="145" t="s">
        <v>5</v>
      </c>
    </row>
    <row r="8" spans="2:6" ht="15">
      <c r="B8" s="28" t="s">
        <v>121</v>
      </c>
      <c r="C8" s="31">
        <v>1.76</v>
      </c>
      <c r="D8" s="32">
        <v>1.16</v>
      </c>
      <c r="E8" s="37">
        <v>1.3377926421404682</v>
      </c>
      <c r="F8" s="38">
        <v>0.8665511265164645</v>
      </c>
    </row>
    <row r="9" spans="2:6" ht="15">
      <c r="B9" s="28" t="s">
        <v>122</v>
      </c>
      <c r="C9" s="31">
        <v>1.65</v>
      </c>
      <c r="D9" s="32">
        <v>1.13</v>
      </c>
      <c r="E9" s="37">
        <v>2.0353982300884956</v>
      </c>
      <c r="F9" s="38">
        <v>1.385820445872665</v>
      </c>
    </row>
    <row r="10" spans="2:6" ht="15">
      <c r="B10" s="28" t="s">
        <v>123</v>
      </c>
      <c r="C10" s="31">
        <v>1.66</v>
      </c>
      <c r="D10" s="32">
        <v>1.06</v>
      </c>
      <c r="E10" s="37">
        <v>1.5846066779852859</v>
      </c>
      <c r="F10" s="38">
        <v>1.0393466963622866</v>
      </c>
    </row>
    <row r="11" spans="2:6" ht="15">
      <c r="B11" s="28" t="s">
        <v>124</v>
      </c>
      <c r="C11" s="31">
        <v>3.86</v>
      </c>
      <c r="D11" s="32">
        <v>2.34</v>
      </c>
      <c r="E11" s="37">
        <v>3.3498759305210917</v>
      </c>
      <c r="F11" s="38">
        <v>1.8556701030927836</v>
      </c>
    </row>
    <row r="12" spans="2:6" ht="15">
      <c r="B12" s="28" t="s">
        <v>125</v>
      </c>
      <c r="C12" s="31">
        <v>0.91</v>
      </c>
      <c r="D12" s="32">
        <v>0.55</v>
      </c>
      <c r="E12" s="37">
        <v>2.413273001508296</v>
      </c>
      <c r="F12" s="38">
        <v>1.3663535439795047</v>
      </c>
    </row>
    <row r="13" spans="2:6" ht="15">
      <c r="B13" s="28" t="s">
        <v>126</v>
      </c>
      <c r="C13" s="31">
        <v>3.4</v>
      </c>
      <c r="D13" s="32">
        <v>1.81</v>
      </c>
      <c r="E13" s="37">
        <v>1.6778523489932886</v>
      </c>
      <c r="F13" s="38">
        <v>0.9057971014492754</v>
      </c>
    </row>
    <row r="14" spans="2:6" ht="15">
      <c r="B14" s="28" t="s">
        <v>127</v>
      </c>
      <c r="C14" s="31">
        <v>1.39</v>
      </c>
      <c r="D14" s="32">
        <v>0.93</v>
      </c>
      <c r="E14" s="37">
        <v>1.979045401629802</v>
      </c>
      <c r="F14" s="38">
        <v>1.2869038607115821</v>
      </c>
    </row>
    <row r="15" spans="2:6" ht="15">
      <c r="B15" s="28" t="s">
        <v>128</v>
      </c>
      <c r="C15" s="31">
        <v>2.39</v>
      </c>
      <c r="D15" s="32">
        <v>1.54</v>
      </c>
      <c r="E15" s="37">
        <v>2.0682523267838677</v>
      </c>
      <c r="F15" s="38">
        <v>1.2531328320802004</v>
      </c>
    </row>
    <row r="16" spans="2:6" ht="15">
      <c r="B16" s="28" t="s">
        <v>129</v>
      </c>
      <c r="C16" s="31">
        <v>1.65</v>
      </c>
      <c r="D16" s="32">
        <v>1.14</v>
      </c>
      <c r="E16" s="37">
        <v>1.8143754361479414</v>
      </c>
      <c r="F16" s="38">
        <v>1.1586452762923352</v>
      </c>
    </row>
    <row r="17" spans="2:6" ht="15">
      <c r="B17" s="33" t="s">
        <v>119</v>
      </c>
      <c r="C17" s="36">
        <v>1.73</v>
      </c>
      <c r="D17" s="36">
        <v>1.14</v>
      </c>
      <c r="E17" s="36">
        <v>1.957207997193967</v>
      </c>
      <c r="F17" s="36">
        <v>1.2520755733070055</v>
      </c>
    </row>
    <row r="18" spans="2:6" ht="15">
      <c r="B18" s="33" t="s">
        <v>4</v>
      </c>
      <c r="C18" s="36">
        <v>1.87</v>
      </c>
      <c r="D18" s="36">
        <v>1.3</v>
      </c>
      <c r="E18" s="36">
        <v>1.87</v>
      </c>
      <c r="F18" s="36">
        <v>1.3</v>
      </c>
    </row>
    <row r="19" spans="2:9" ht="15">
      <c r="B19" s="114" t="s">
        <v>200</v>
      </c>
      <c r="C19" s="115"/>
      <c r="D19" s="115"/>
      <c r="E19" s="115"/>
      <c r="F19" s="115"/>
      <c r="G19" s="115"/>
      <c r="H19" s="115"/>
      <c r="I19" s="115"/>
    </row>
    <row r="20" spans="2:9" ht="15">
      <c r="B20" s="114" t="s">
        <v>234</v>
      </c>
      <c r="C20" s="115"/>
      <c r="D20" s="115"/>
      <c r="E20" s="115"/>
      <c r="F20" s="115"/>
      <c r="G20" s="115"/>
      <c r="H20" s="115"/>
      <c r="I20" s="115"/>
    </row>
  </sheetData>
  <sheetProtection/>
  <mergeCells count="5">
    <mergeCell ref="B3:I3"/>
    <mergeCell ref="B4:F4"/>
    <mergeCell ref="B5:B7"/>
    <mergeCell ref="C5:D6"/>
    <mergeCell ref="E5:F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B3:O18"/>
  <sheetViews>
    <sheetView zoomScalePageLayoutView="0" workbookViewId="0" topLeftCell="A1">
      <selection activeCell="B3" sqref="B3"/>
    </sheetView>
  </sheetViews>
  <sheetFormatPr defaultColWidth="9.140625" defaultRowHeight="15"/>
  <cols>
    <col min="2" max="2" width="10.8515625" style="0" customWidth="1"/>
  </cols>
  <sheetData>
    <row r="3" ht="15">
      <c r="B3" s="126" t="s">
        <v>319</v>
      </c>
    </row>
    <row r="4" ht="15">
      <c r="B4" s="126" t="s">
        <v>284</v>
      </c>
    </row>
    <row r="5" spans="2:14" ht="15">
      <c r="B5" s="247" t="s">
        <v>0</v>
      </c>
      <c r="C5" s="320" t="s">
        <v>307</v>
      </c>
      <c r="D5" s="321"/>
      <c r="E5" s="321"/>
      <c r="F5" s="321"/>
      <c r="G5" s="321"/>
      <c r="H5" s="321"/>
      <c r="I5" s="321"/>
      <c r="J5" s="321"/>
      <c r="K5" s="321"/>
      <c r="L5" s="321"/>
      <c r="M5" s="321"/>
      <c r="N5" s="321"/>
    </row>
    <row r="6" spans="2:15" ht="15">
      <c r="B6" s="248"/>
      <c r="C6" s="322" t="s">
        <v>237</v>
      </c>
      <c r="D6" s="323"/>
      <c r="E6" s="323"/>
      <c r="F6" s="323"/>
      <c r="G6" s="323"/>
      <c r="H6" s="324" t="s">
        <v>308</v>
      </c>
      <c r="I6" s="323"/>
      <c r="J6" s="323"/>
      <c r="K6" s="322" t="s">
        <v>309</v>
      </c>
      <c r="L6" s="323"/>
      <c r="M6" s="323"/>
      <c r="N6" s="323"/>
      <c r="O6" s="323"/>
    </row>
    <row r="7" spans="2:15" ht="27">
      <c r="B7" s="249"/>
      <c r="C7" s="41" t="s">
        <v>310</v>
      </c>
      <c r="D7" s="41" t="s">
        <v>311</v>
      </c>
      <c r="E7" s="41" t="s">
        <v>312</v>
      </c>
      <c r="F7" s="41" t="s">
        <v>313</v>
      </c>
      <c r="G7" s="41" t="s">
        <v>8</v>
      </c>
      <c r="H7" s="41" t="s">
        <v>310</v>
      </c>
      <c r="I7" s="41" t="s">
        <v>312</v>
      </c>
      <c r="J7" s="41" t="s">
        <v>8</v>
      </c>
      <c r="K7" s="41" t="s">
        <v>310</v>
      </c>
      <c r="L7" s="41" t="s">
        <v>311</v>
      </c>
      <c r="M7" s="41" t="s">
        <v>312</v>
      </c>
      <c r="N7" s="41" t="s">
        <v>313</v>
      </c>
      <c r="O7" s="41" t="s">
        <v>8</v>
      </c>
    </row>
    <row r="8" spans="2:15" ht="15">
      <c r="B8" s="174" t="s">
        <v>121</v>
      </c>
      <c r="C8" s="29">
        <v>60</v>
      </c>
      <c r="D8" s="30">
        <v>168</v>
      </c>
      <c r="E8" s="29">
        <v>931</v>
      </c>
      <c r="F8" s="30" t="s">
        <v>120</v>
      </c>
      <c r="G8" s="180">
        <v>1159</v>
      </c>
      <c r="H8" s="30">
        <v>37</v>
      </c>
      <c r="I8" s="29" t="s">
        <v>120</v>
      </c>
      <c r="J8" s="181">
        <v>37</v>
      </c>
      <c r="K8" s="29">
        <v>11</v>
      </c>
      <c r="L8" s="30">
        <v>59</v>
      </c>
      <c r="M8" s="29">
        <v>95</v>
      </c>
      <c r="N8" s="30" t="s">
        <v>120</v>
      </c>
      <c r="O8" s="180">
        <v>165</v>
      </c>
    </row>
    <row r="9" spans="2:15" ht="15">
      <c r="B9" s="174" t="s">
        <v>122</v>
      </c>
      <c r="C9" s="29">
        <v>8</v>
      </c>
      <c r="D9" s="30">
        <v>122</v>
      </c>
      <c r="E9" s="29">
        <v>2418</v>
      </c>
      <c r="F9" s="30" t="s">
        <v>120</v>
      </c>
      <c r="G9" s="180">
        <v>2548</v>
      </c>
      <c r="H9" s="30">
        <v>198</v>
      </c>
      <c r="I9" s="29" t="s">
        <v>120</v>
      </c>
      <c r="J9" s="181">
        <v>198</v>
      </c>
      <c r="K9" s="29">
        <v>32</v>
      </c>
      <c r="L9" s="30">
        <v>136</v>
      </c>
      <c r="M9" s="29">
        <v>54</v>
      </c>
      <c r="N9" s="30" t="s">
        <v>120</v>
      </c>
      <c r="O9" s="180">
        <v>222</v>
      </c>
    </row>
    <row r="10" spans="2:15" ht="15">
      <c r="B10" s="174" t="s">
        <v>123</v>
      </c>
      <c r="C10" s="29">
        <v>24</v>
      </c>
      <c r="D10" s="30">
        <v>142</v>
      </c>
      <c r="E10" s="29">
        <v>821</v>
      </c>
      <c r="F10" s="30" t="s">
        <v>120</v>
      </c>
      <c r="G10" s="180">
        <v>987</v>
      </c>
      <c r="H10" s="30">
        <v>200</v>
      </c>
      <c r="I10" s="29" t="s">
        <v>120</v>
      </c>
      <c r="J10" s="181">
        <v>200</v>
      </c>
      <c r="K10" s="29">
        <v>14</v>
      </c>
      <c r="L10" s="30">
        <v>79</v>
      </c>
      <c r="M10" s="29">
        <v>45</v>
      </c>
      <c r="N10" s="30" t="s">
        <v>120</v>
      </c>
      <c r="O10" s="180">
        <v>138</v>
      </c>
    </row>
    <row r="11" spans="2:15" ht="15">
      <c r="B11" s="174" t="s">
        <v>124</v>
      </c>
      <c r="C11" s="29">
        <v>24</v>
      </c>
      <c r="D11" s="30">
        <v>30</v>
      </c>
      <c r="E11" s="29">
        <v>241</v>
      </c>
      <c r="F11" s="30" t="s">
        <v>120</v>
      </c>
      <c r="G11" s="180">
        <v>295</v>
      </c>
      <c r="H11" s="30" t="s">
        <v>120</v>
      </c>
      <c r="I11" s="29" t="s">
        <v>120</v>
      </c>
      <c r="J11" s="181" t="s">
        <v>120</v>
      </c>
      <c r="K11" s="29">
        <v>56</v>
      </c>
      <c r="L11" s="30">
        <v>33</v>
      </c>
      <c r="M11" s="29">
        <v>56</v>
      </c>
      <c r="N11" s="30" t="s">
        <v>120</v>
      </c>
      <c r="O11" s="180">
        <v>145</v>
      </c>
    </row>
    <row r="12" spans="2:15" ht="15">
      <c r="B12" s="174" t="s">
        <v>125</v>
      </c>
      <c r="C12" s="29">
        <v>16</v>
      </c>
      <c r="D12" s="30">
        <v>62</v>
      </c>
      <c r="E12" s="29">
        <v>271</v>
      </c>
      <c r="F12" s="30" t="s">
        <v>120</v>
      </c>
      <c r="G12" s="180">
        <v>349</v>
      </c>
      <c r="H12" s="30">
        <v>4</v>
      </c>
      <c r="I12" s="29" t="s">
        <v>120</v>
      </c>
      <c r="J12" s="181">
        <v>4</v>
      </c>
      <c r="K12" s="29">
        <v>48</v>
      </c>
      <c r="L12" s="30">
        <v>34</v>
      </c>
      <c r="M12" s="29">
        <v>5</v>
      </c>
      <c r="N12" s="30" t="s">
        <v>120</v>
      </c>
      <c r="O12" s="180">
        <v>87</v>
      </c>
    </row>
    <row r="13" spans="2:15" ht="15">
      <c r="B13" s="182" t="s">
        <v>126</v>
      </c>
      <c r="C13" s="29">
        <v>16</v>
      </c>
      <c r="D13" s="30">
        <v>15</v>
      </c>
      <c r="E13" s="29">
        <v>20</v>
      </c>
      <c r="F13" s="30" t="s">
        <v>120</v>
      </c>
      <c r="G13" s="180">
        <v>51</v>
      </c>
      <c r="H13" s="30">
        <v>24</v>
      </c>
      <c r="I13" s="29" t="s">
        <v>120</v>
      </c>
      <c r="J13" s="183">
        <v>24</v>
      </c>
      <c r="K13" s="29">
        <v>31</v>
      </c>
      <c r="L13" s="30">
        <v>32</v>
      </c>
      <c r="M13" s="29">
        <v>9</v>
      </c>
      <c r="N13" s="30" t="s">
        <v>120</v>
      </c>
      <c r="O13" s="180">
        <v>72</v>
      </c>
    </row>
    <row r="14" spans="2:15" ht="15">
      <c r="B14" s="182" t="s">
        <v>127</v>
      </c>
      <c r="C14" s="29">
        <v>8</v>
      </c>
      <c r="D14" s="30">
        <v>209</v>
      </c>
      <c r="E14" s="29">
        <v>2037</v>
      </c>
      <c r="F14" s="30" t="s">
        <v>120</v>
      </c>
      <c r="G14" s="180">
        <v>2254</v>
      </c>
      <c r="H14" s="30">
        <v>179</v>
      </c>
      <c r="I14" s="29">
        <v>1</v>
      </c>
      <c r="J14" s="183">
        <v>180</v>
      </c>
      <c r="K14" s="29">
        <v>37</v>
      </c>
      <c r="L14" s="30">
        <v>104</v>
      </c>
      <c r="M14" s="29">
        <v>152</v>
      </c>
      <c r="N14" s="30" t="s">
        <v>120</v>
      </c>
      <c r="O14" s="180">
        <v>293</v>
      </c>
    </row>
    <row r="15" spans="2:15" ht="15">
      <c r="B15" s="182" t="s">
        <v>128</v>
      </c>
      <c r="C15" s="29">
        <v>21</v>
      </c>
      <c r="D15" s="30">
        <v>47</v>
      </c>
      <c r="E15" s="29">
        <v>453</v>
      </c>
      <c r="F15" s="30">
        <v>7</v>
      </c>
      <c r="G15" s="180">
        <v>528</v>
      </c>
      <c r="H15" s="30" t="s">
        <v>120</v>
      </c>
      <c r="I15" s="29" t="s">
        <v>120</v>
      </c>
      <c r="J15" s="183" t="s">
        <v>120</v>
      </c>
      <c r="K15" s="29">
        <v>36</v>
      </c>
      <c r="L15" s="30">
        <v>52</v>
      </c>
      <c r="M15" s="29">
        <v>94</v>
      </c>
      <c r="N15" s="30">
        <v>42</v>
      </c>
      <c r="O15" s="180">
        <v>224</v>
      </c>
    </row>
    <row r="16" spans="2:15" ht="15">
      <c r="B16" s="182" t="s">
        <v>129</v>
      </c>
      <c r="C16" s="29">
        <v>8</v>
      </c>
      <c r="D16" s="30">
        <v>46</v>
      </c>
      <c r="E16" s="29">
        <v>625</v>
      </c>
      <c r="F16" s="30" t="s">
        <v>120</v>
      </c>
      <c r="G16" s="180">
        <v>679</v>
      </c>
      <c r="H16" s="30">
        <v>39</v>
      </c>
      <c r="I16" s="29" t="s">
        <v>120</v>
      </c>
      <c r="J16" s="183">
        <v>39</v>
      </c>
      <c r="K16" s="29">
        <v>27</v>
      </c>
      <c r="L16" s="30">
        <v>56</v>
      </c>
      <c r="M16" s="29">
        <v>105</v>
      </c>
      <c r="N16" s="30" t="s">
        <v>120</v>
      </c>
      <c r="O16" s="180">
        <v>189</v>
      </c>
    </row>
    <row r="17" spans="2:15" ht="15">
      <c r="B17" s="33" t="s">
        <v>119</v>
      </c>
      <c r="C17" s="34">
        <v>185</v>
      </c>
      <c r="D17" s="34">
        <v>841</v>
      </c>
      <c r="E17" s="34">
        <v>7817</v>
      </c>
      <c r="F17" s="34">
        <v>7</v>
      </c>
      <c r="G17" s="34">
        <v>8850</v>
      </c>
      <c r="H17" s="34">
        <v>681</v>
      </c>
      <c r="I17" s="34">
        <v>1</v>
      </c>
      <c r="J17" s="34">
        <v>682</v>
      </c>
      <c r="K17" s="34">
        <v>292</v>
      </c>
      <c r="L17" s="34">
        <v>585</v>
      </c>
      <c r="M17" s="34">
        <v>616</v>
      </c>
      <c r="N17" s="34">
        <v>42</v>
      </c>
      <c r="O17" s="34">
        <v>1535</v>
      </c>
    </row>
    <row r="18" ht="15">
      <c r="B18" s="184" t="s">
        <v>314</v>
      </c>
    </row>
  </sheetData>
  <sheetProtection/>
  <mergeCells count="5">
    <mergeCell ref="B5:B7"/>
    <mergeCell ref="C5:N5"/>
    <mergeCell ref="C6:G6"/>
    <mergeCell ref="H6:J6"/>
    <mergeCell ref="K6:O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G19"/>
  <sheetViews>
    <sheetView zoomScalePageLayoutView="0" workbookViewId="0" topLeftCell="A1">
      <selection activeCell="M25" sqref="M25"/>
    </sheetView>
  </sheetViews>
  <sheetFormatPr defaultColWidth="9.140625" defaultRowHeight="15"/>
  <sheetData>
    <row r="3" spans="2:6" ht="15">
      <c r="B3" s="126" t="s">
        <v>320</v>
      </c>
      <c r="C3" s="185"/>
      <c r="D3" s="185"/>
      <c r="E3" s="185"/>
      <c r="F3" s="186"/>
    </row>
    <row r="4" spans="2:6" ht="15">
      <c r="B4" s="274" t="s">
        <v>303</v>
      </c>
      <c r="C4" s="275"/>
      <c r="D4" s="275"/>
      <c r="E4" s="275"/>
      <c r="F4" s="275"/>
    </row>
    <row r="5" spans="2:7" ht="15">
      <c r="B5" s="270" t="s">
        <v>53</v>
      </c>
      <c r="C5" s="327" t="s">
        <v>315</v>
      </c>
      <c r="D5" s="327" t="s">
        <v>311</v>
      </c>
      <c r="E5" s="327" t="s">
        <v>312</v>
      </c>
      <c r="F5" s="327" t="s">
        <v>313</v>
      </c>
      <c r="G5" s="325" t="s">
        <v>8</v>
      </c>
    </row>
    <row r="6" spans="2:7" ht="15">
      <c r="B6" s="271"/>
      <c r="C6" s="328"/>
      <c r="D6" s="328" t="s">
        <v>2</v>
      </c>
      <c r="E6" s="328" t="s">
        <v>3</v>
      </c>
      <c r="F6" s="328" t="s">
        <v>3</v>
      </c>
      <c r="G6" s="326" t="s">
        <v>1</v>
      </c>
    </row>
    <row r="7" spans="2:7" ht="15">
      <c r="B7" s="60" t="s">
        <v>55</v>
      </c>
      <c r="C7" s="61">
        <v>83</v>
      </c>
      <c r="D7" s="62">
        <v>108</v>
      </c>
      <c r="E7" s="61">
        <v>645</v>
      </c>
      <c r="F7" s="62">
        <v>1</v>
      </c>
      <c r="G7" s="118">
        <v>837</v>
      </c>
    </row>
    <row r="8" spans="2:7" ht="15">
      <c r="B8" s="60" t="s">
        <v>56</v>
      </c>
      <c r="C8" s="61">
        <v>88</v>
      </c>
      <c r="D8" s="62">
        <v>91</v>
      </c>
      <c r="E8" s="61">
        <v>652</v>
      </c>
      <c r="F8" s="62">
        <v>8</v>
      </c>
      <c r="G8" s="118">
        <v>839</v>
      </c>
    </row>
    <row r="9" spans="2:7" ht="15">
      <c r="B9" s="60" t="s">
        <v>57</v>
      </c>
      <c r="C9" s="61">
        <v>117</v>
      </c>
      <c r="D9" s="62">
        <v>110</v>
      </c>
      <c r="E9" s="61">
        <v>743</v>
      </c>
      <c r="F9" s="62">
        <v>9</v>
      </c>
      <c r="G9" s="118">
        <v>979</v>
      </c>
    </row>
    <row r="10" spans="2:7" ht="15">
      <c r="B10" s="60" t="s">
        <v>58</v>
      </c>
      <c r="C10" s="61">
        <v>93</v>
      </c>
      <c r="D10" s="62">
        <v>124</v>
      </c>
      <c r="E10" s="61">
        <v>796</v>
      </c>
      <c r="F10" s="62">
        <v>4</v>
      </c>
      <c r="G10" s="118">
        <v>1017</v>
      </c>
    </row>
    <row r="11" spans="2:7" ht="15">
      <c r="B11" s="60" t="s">
        <v>59</v>
      </c>
      <c r="C11" s="61">
        <v>91</v>
      </c>
      <c r="D11" s="62">
        <v>133</v>
      </c>
      <c r="E11" s="61">
        <v>754</v>
      </c>
      <c r="F11" s="62">
        <v>4</v>
      </c>
      <c r="G11" s="118">
        <v>982</v>
      </c>
    </row>
    <row r="12" spans="2:7" ht="15">
      <c r="B12" s="60" t="s">
        <v>60</v>
      </c>
      <c r="C12" s="61">
        <v>103</v>
      </c>
      <c r="D12" s="62">
        <v>131</v>
      </c>
      <c r="E12" s="61">
        <v>721</v>
      </c>
      <c r="F12" s="62">
        <v>5</v>
      </c>
      <c r="G12" s="118">
        <v>960</v>
      </c>
    </row>
    <row r="13" spans="2:7" ht="15">
      <c r="B13" s="60" t="s">
        <v>61</v>
      </c>
      <c r="C13" s="61">
        <v>115</v>
      </c>
      <c r="D13" s="62">
        <v>137</v>
      </c>
      <c r="E13" s="61">
        <v>786</v>
      </c>
      <c r="F13" s="62">
        <v>4</v>
      </c>
      <c r="G13" s="118">
        <v>1042</v>
      </c>
    </row>
    <row r="14" spans="2:7" ht="15">
      <c r="B14" s="60" t="s">
        <v>62</v>
      </c>
      <c r="C14" s="61">
        <v>110</v>
      </c>
      <c r="D14" s="62">
        <v>167</v>
      </c>
      <c r="E14" s="61">
        <v>723</v>
      </c>
      <c r="F14" s="62">
        <v>3</v>
      </c>
      <c r="G14" s="118">
        <v>1003</v>
      </c>
    </row>
    <row r="15" spans="2:7" ht="15">
      <c r="B15" s="60" t="s">
        <v>63</v>
      </c>
      <c r="C15" s="61">
        <v>91</v>
      </c>
      <c r="D15" s="62">
        <v>108</v>
      </c>
      <c r="E15" s="61">
        <v>633</v>
      </c>
      <c r="F15" s="62">
        <v>4</v>
      </c>
      <c r="G15" s="118">
        <v>836</v>
      </c>
    </row>
    <row r="16" spans="2:7" ht="15">
      <c r="B16" s="60" t="s">
        <v>64</v>
      </c>
      <c r="C16" s="61">
        <v>89</v>
      </c>
      <c r="D16" s="62">
        <v>114</v>
      </c>
      <c r="E16" s="61">
        <v>700</v>
      </c>
      <c r="F16" s="62">
        <v>2</v>
      </c>
      <c r="G16" s="118">
        <v>905</v>
      </c>
    </row>
    <row r="17" spans="2:7" ht="15">
      <c r="B17" s="60" t="s">
        <v>65</v>
      </c>
      <c r="C17" s="61">
        <v>92</v>
      </c>
      <c r="D17" s="62">
        <v>103</v>
      </c>
      <c r="E17" s="61">
        <v>653</v>
      </c>
      <c r="F17" s="62">
        <v>3</v>
      </c>
      <c r="G17" s="118">
        <v>851</v>
      </c>
    </row>
    <row r="18" spans="2:7" ht="15">
      <c r="B18" s="60" t="s">
        <v>66</v>
      </c>
      <c r="C18" s="61">
        <v>86</v>
      </c>
      <c r="D18" s="62">
        <v>100</v>
      </c>
      <c r="E18" s="61">
        <v>628</v>
      </c>
      <c r="F18" s="62">
        <v>2</v>
      </c>
      <c r="G18" s="118">
        <v>816</v>
      </c>
    </row>
    <row r="19" spans="2:7" ht="15">
      <c r="B19" s="33" t="s">
        <v>316</v>
      </c>
      <c r="C19" s="58">
        <v>1158</v>
      </c>
      <c r="D19" s="58">
        <v>1426</v>
      </c>
      <c r="E19" s="58">
        <v>8434</v>
      </c>
      <c r="F19" s="58">
        <v>49</v>
      </c>
      <c r="G19" s="58">
        <v>11067</v>
      </c>
    </row>
  </sheetData>
  <sheetProtection/>
  <mergeCells count="7">
    <mergeCell ref="G5:G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G13"/>
  <sheetViews>
    <sheetView zoomScalePageLayoutView="0" workbookViewId="0" topLeftCell="A1">
      <selection activeCell="B3" sqref="B3"/>
    </sheetView>
  </sheetViews>
  <sheetFormatPr defaultColWidth="9.140625" defaultRowHeight="15"/>
  <sheetData>
    <row r="3" spans="2:6" ht="15">
      <c r="B3" s="17" t="s">
        <v>321</v>
      </c>
      <c r="C3" s="173"/>
      <c r="D3" s="173"/>
      <c r="E3" s="173"/>
      <c r="F3" s="173"/>
    </row>
    <row r="4" spans="2:6" ht="15">
      <c r="B4" s="125" t="s">
        <v>317</v>
      </c>
      <c r="C4" s="12"/>
      <c r="D4" s="12"/>
      <c r="E4" s="12"/>
      <c r="F4" s="14"/>
    </row>
    <row r="5" spans="2:7" ht="54">
      <c r="B5" s="187" t="s">
        <v>67</v>
      </c>
      <c r="C5" s="175" t="s">
        <v>315</v>
      </c>
      <c r="D5" s="175" t="s">
        <v>311</v>
      </c>
      <c r="E5" s="175" t="s">
        <v>312</v>
      </c>
      <c r="F5" s="175" t="s">
        <v>313</v>
      </c>
      <c r="G5" s="41" t="s">
        <v>8</v>
      </c>
    </row>
    <row r="6" spans="2:7" ht="15">
      <c r="B6" s="188" t="s">
        <v>68</v>
      </c>
      <c r="C6" s="189">
        <v>160</v>
      </c>
      <c r="D6" s="29">
        <v>217</v>
      </c>
      <c r="E6" s="30">
        <v>1301</v>
      </c>
      <c r="F6" s="29">
        <v>11</v>
      </c>
      <c r="G6" s="183">
        <v>1689</v>
      </c>
    </row>
    <row r="7" spans="2:7" ht="15">
      <c r="B7" s="188" t="s">
        <v>69</v>
      </c>
      <c r="C7" s="189">
        <v>137</v>
      </c>
      <c r="D7" s="29">
        <v>178</v>
      </c>
      <c r="E7" s="30">
        <v>1326</v>
      </c>
      <c r="F7" s="29">
        <v>7</v>
      </c>
      <c r="G7" s="183">
        <v>1648</v>
      </c>
    </row>
    <row r="8" spans="2:7" ht="15">
      <c r="B8" s="188" t="s">
        <v>70</v>
      </c>
      <c r="C8" s="189">
        <v>163</v>
      </c>
      <c r="D8" s="29">
        <v>181</v>
      </c>
      <c r="E8" s="30">
        <v>1352</v>
      </c>
      <c r="F8" s="29">
        <v>12</v>
      </c>
      <c r="G8" s="183">
        <v>1708</v>
      </c>
    </row>
    <row r="9" spans="2:7" ht="15">
      <c r="B9" s="188" t="s">
        <v>71</v>
      </c>
      <c r="C9" s="189">
        <v>178</v>
      </c>
      <c r="D9" s="29">
        <v>180</v>
      </c>
      <c r="E9" s="30">
        <v>1285</v>
      </c>
      <c r="F9" s="29">
        <v>7</v>
      </c>
      <c r="G9" s="183">
        <v>1650</v>
      </c>
    </row>
    <row r="10" spans="2:7" ht="15">
      <c r="B10" s="188" t="s">
        <v>72</v>
      </c>
      <c r="C10" s="189">
        <v>182</v>
      </c>
      <c r="D10" s="29">
        <v>189</v>
      </c>
      <c r="E10" s="30">
        <v>1288</v>
      </c>
      <c r="F10" s="29">
        <v>3</v>
      </c>
      <c r="G10" s="183">
        <v>1662</v>
      </c>
    </row>
    <row r="11" spans="2:7" ht="15">
      <c r="B11" s="188" t="s">
        <v>73</v>
      </c>
      <c r="C11" s="189">
        <v>152</v>
      </c>
      <c r="D11" s="29">
        <v>221</v>
      </c>
      <c r="E11" s="30">
        <v>1123</v>
      </c>
      <c r="F11" s="29">
        <v>6</v>
      </c>
      <c r="G11" s="183">
        <v>1502</v>
      </c>
    </row>
    <row r="12" spans="2:7" ht="15">
      <c r="B12" s="188" t="s">
        <v>74</v>
      </c>
      <c r="C12" s="189">
        <v>186</v>
      </c>
      <c r="D12" s="29">
        <v>260</v>
      </c>
      <c r="E12" s="30">
        <v>759</v>
      </c>
      <c r="F12" s="29">
        <v>3</v>
      </c>
      <c r="G12" s="183">
        <v>1208</v>
      </c>
    </row>
    <row r="13" spans="2:7" ht="15">
      <c r="B13" s="33" t="s">
        <v>8</v>
      </c>
      <c r="C13" s="34">
        <v>1158</v>
      </c>
      <c r="D13" s="34">
        <v>1426</v>
      </c>
      <c r="E13" s="34">
        <v>8434</v>
      </c>
      <c r="F13" s="34">
        <v>49</v>
      </c>
      <c r="G13" s="34">
        <v>11067</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H32"/>
  <sheetViews>
    <sheetView zoomScalePageLayoutView="0" workbookViewId="0" topLeftCell="A1">
      <selection activeCell="M36" sqref="M36"/>
    </sheetView>
  </sheetViews>
  <sheetFormatPr defaultColWidth="9.140625" defaultRowHeight="15"/>
  <sheetData>
    <row r="3" spans="2:6" ht="15">
      <c r="B3" s="126" t="s">
        <v>322</v>
      </c>
      <c r="C3" s="185"/>
      <c r="D3" s="185"/>
      <c r="E3" s="185"/>
      <c r="F3" s="186"/>
    </row>
    <row r="4" spans="2:6" ht="15">
      <c r="B4" s="157" t="s">
        <v>303</v>
      </c>
      <c r="C4" s="176"/>
      <c r="D4" s="176"/>
      <c r="E4" s="176"/>
      <c r="F4" s="176"/>
    </row>
    <row r="5" spans="2:7" ht="15">
      <c r="B5" s="330" t="s">
        <v>75</v>
      </c>
      <c r="C5" s="263" t="s">
        <v>315</v>
      </c>
      <c r="D5" s="263" t="s">
        <v>311</v>
      </c>
      <c r="E5" s="263" t="s">
        <v>312</v>
      </c>
      <c r="F5" s="263" t="s">
        <v>313</v>
      </c>
      <c r="G5" s="329" t="s">
        <v>8</v>
      </c>
    </row>
    <row r="6" spans="2:7" ht="15">
      <c r="B6" s="330"/>
      <c r="C6" s="263"/>
      <c r="D6" s="263"/>
      <c r="E6" s="263"/>
      <c r="F6" s="263"/>
      <c r="G6" s="329"/>
    </row>
    <row r="7" spans="2:7" ht="15">
      <c r="B7" s="190">
        <v>1</v>
      </c>
      <c r="C7" s="191">
        <v>39</v>
      </c>
      <c r="D7" s="192">
        <v>79</v>
      </c>
      <c r="E7" s="193">
        <v>146</v>
      </c>
      <c r="F7" s="192" t="s">
        <v>120</v>
      </c>
      <c r="G7" s="194">
        <v>264</v>
      </c>
    </row>
    <row r="8" spans="2:7" ht="15">
      <c r="B8" s="190">
        <v>2</v>
      </c>
      <c r="C8" s="191">
        <v>31</v>
      </c>
      <c r="D8" s="192">
        <v>69</v>
      </c>
      <c r="E8" s="193">
        <v>102</v>
      </c>
      <c r="F8" s="192" t="s">
        <v>120</v>
      </c>
      <c r="G8" s="194">
        <v>202</v>
      </c>
    </row>
    <row r="9" spans="2:7" ht="15">
      <c r="B9" s="190">
        <v>3</v>
      </c>
      <c r="C9" s="191">
        <v>21</v>
      </c>
      <c r="D9" s="192">
        <v>40</v>
      </c>
      <c r="E9" s="193">
        <v>84</v>
      </c>
      <c r="F9" s="192" t="s">
        <v>120</v>
      </c>
      <c r="G9" s="194">
        <v>145</v>
      </c>
    </row>
    <row r="10" spans="2:7" ht="15">
      <c r="B10" s="190">
        <v>4</v>
      </c>
      <c r="C10" s="191">
        <v>22</v>
      </c>
      <c r="D10" s="192">
        <v>26</v>
      </c>
      <c r="E10" s="193">
        <v>67</v>
      </c>
      <c r="F10" s="192" t="s">
        <v>120</v>
      </c>
      <c r="G10" s="194">
        <v>115</v>
      </c>
    </row>
    <row r="11" spans="2:7" ht="15">
      <c r="B11" s="190">
        <v>5</v>
      </c>
      <c r="C11" s="191">
        <v>16</v>
      </c>
      <c r="D11" s="192">
        <v>24</v>
      </c>
      <c r="E11" s="193">
        <v>49</v>
      </c>
      <c r="F11" s="192" t="s">
        <v>120</v>
      </c>
      <c r="G11" s="194">
        <v>89</v>
      </c>
    </row>
    <row r="12" spans="2:7" ht="15">
      <c r="B12" s="190">
        <v>6</v>
      </c>
      <c r="C12" s="191">
        <v>24</v>
      </c>
      <c r="D12" s="192">
        <v>35</v>
      </c>
      <c r="E12" s="193">
        <v>55</v>
      </c>
      <c r="F12" s="192" t="s">
        <v>120</v>
      </c>
      <c r="G12" s="194">
        <v>114</v>
      </c>
    </row>
    <row r="13" spans="2:7" ht="15">
      <c r="B13" s="190">
        <v>7</v>
      </c>
      <c r="C13" s="191">
        <v>38</v>
      </c>
      <c r="D13" s="192">
        <v>44</v>
      </c>
      <c r="E13" s="193">
        <v>99</v>
      </c>
      <c r="F13" s="192">
        <v>2</v>
      </c>
      <c r="G13" s="194">
        <v>183</v>
      </c>
    </row>
    <row r="14" spans="2:7" ht="15">
      <c r="B14" s="190">
        <v>8</v>
      </c>
      <c r="C14" s="191">
        <v>61</v>
      </c>
      <c r="D14" s="192">
        <v>35</v>
      </c>
      <c r="E14" s="193">
        <v>394</v>
      </c>
      <c r="F14" s="192">
        <v>3</v>
      </c>
      <c r="G14" s="194">
        <v>493</v>
      </c>
    </row>
    <row r="15" spans="2:7" ht="15">
      <c r="B15" s="190">
        <v>9</v>
      </c>
      <c r="C15" s="191">
        <v>61</v>
      </c>
      <c r="D15" s="192">
        <v>36</v>
      </c>
      <c r="E15" s="193">
        <v>609</v>
      </c>
      <c r="F15" s="192">
        <v>4</v>
      </c>
      <c r="G15" s="194">
        <v>710</v>
      </c>
    </row>
    <row r="16" spans="2:7" ht="15">
      <c r="B16" s="190">
        <v>10</v>
      </c>
      <c r="C16" s="191">
        <v>61</v>
      </c>
      <c r="D16" s="192">
        <v>35</v>
      </c>
      <c r="E16" s="193">
        <v>493</v>
      </c>
      <c r="F16" s="192">
        <v>3</v>
      </c>
      <c r="G16" s="194">
        <v>592</v>
      </c>
    </row>
    <row r="17" spans="2:7" ht="15">
      <c r="B17" s="190">
        <v>11</v>
      </c>
      <c r="C17" s="191">
        <v>49</v>
      </c>
      <c r="D17" s="192">
        <v>36</v>
      </c>
      <c r="E17" s="193">
        <v>548</v>
      </c>
      <c r="F17" s="192">
        <v>2</v>
      </c>
      <c r="G17" s="194">
        <v>635</v>
      </c>
    </row>
    <row r="18" spans="2:7" ht="15">
      <c r="B18" s="190">
        <v>12</v>
      </c>
      <c r="C18" s="191">
        <v>59</v>
      </c>
      <c r="D18" s="192">
        <v>48</v>
      </c>
      <c r="E18" s="193">
        <v>590</v>
      </c>
      <c r="F18" s="192">
        <v>2</v>
      </c>
      <c r="G18" s="194">
        <v>699</v>
      </c>
    </row>
    <row r="19" spans="2:7" ht="15">
      <c r="B19" s="190">
        <v>13</v>
      </c>
      <c r="C19" s="191">
        <v>77</v>
      </c>
      <c r="D19" s="192">
        <v>59</v>
      </c>
      <c r="E19" s="193">
        <v>600</v>
      </c>
      <c r="F19" s="192">
        <v>3</v>
      </c>
      <c r="G19" s="194">
        <v>739</v>
      </c>
    </row>
    <row r="20" spans="2:7" ht="15">
      <c r="B20" s="190">
        <v>14</v>
      </c>
      <c r="C20" s="191">
        <v>78</v>
      </c>
      <c r="D20" s="192">
        <v>61</v>
      </c>
      <c r="E20" s="193">
        <v>591</v>
      </c>
      <c r="F20" s="192">
        <v>4</v>
      </c>
      <c r="G20" s="194">
        <v>734</v>
      </c>
    </row>
    <row r="21" spans="2:7" ht="15">
      <c r="B21" s="190">
        <v>15</v>
      </c>
      <c r="C21" s="191">
        <v>66</v>
      </c>
      <c r="D21" s="192">
        <v>64</v>
      </c>
      <c r="E21" s="193">
        <v>510</v>
      </c>
      <c r="F21" s="192">
        <v>4</v>
      </c>
      <c r="G21" s="194">
        <v>644</v>
      </c>
    </row>
    <row r="22" spans="2:7" ht="15">
      <c r="B22" s="190">
        <v>16</v>
      </c>
      <c r="C22" s="191">
        <v>67</v>
      </c>
      <c r="D22" s="192">
        <v>67</v>
      </c>
      <c r="E22" s="193">
        <v>529</v>
      </c>
      <c r="F22" s="192">
        <v>4</v>
      </c>
      <c r="G22" s="194">
        <v>667</v>
      </c>
    </row>
    <row r="23" spans="2:7" ht="15">
      <c r="B23" s="190">
        <v>17</v>
      </c>
      <c r="C23" s="191">
        <v>72</v>
      </c>
      <c r="D23" s="192">
        <v>58</v>
      </c>
      <c r="E23" s="193">
        <v>587</v>
      </c>
      <c r="F23" s="192">
        <v>11</v>
      </c>
      <c r="G23" s="194">
        <v>728</v>
      </c>
    </row>
    <row r="24" spans="2:7" ht="15">
      <c r="B24" s="190">
        <v>18</v>
      </c>
      <c r="C24" s="191">
        <v>60</v>
      </c>
      <c r="D24" s="192">
        <v>84</v>
      </c>
      <c r="E24" s="193">
        <v>627</v>
      </c>
      <c r="F24" s="192">
        <v>2</v>
      </c>
      <c r="G24" s="194">
        <v>773</v>
      </c>
    </row>
    <row r="25" spans="2:7" ht="15">
      <c r="B25" s="190">
        <v>19</v>
      </c>
      <c r="C25" s="191">
        <v>57</v>
      </c>
      <c r="D25" s="192">
        <v>82</v>
      </c>
      <c r="E25" s="193">
        <v>514</v>
      </c>
      <c r="F25" s="192">
        <v>4</v>
      </c>
      <c r="G25" s="194">
        <v>657</v>
      </c>
    </row>
    <row r="26" spans="2:7" ht="15">
      <c r="B26" s="190">
        <v>20</v>
      </c>
      <c r="C26" s="191">
        <v>55</v>
      </c>
      <c r="D26" s="192">
        <v>100</v>
      </c>
      <c r="E26" s="193">
        <v>422</v>
      </c>
      <c r="F26" s="192" t="s">
        <v>120</v>
      </c>
      <c r="G26" s="194">
        <v>577</v>
      </c>
    </row>
    <row r="27" spans="2:7" ht="15">
      <c r="B27" s="190">
        <v>21</v>
      </c>
      <c r="C27" s="191">
        <v>52</v>
      </c>
      <c r="D27" s="192">
        <v>117</v>
      </c>
      <c r="E27" s="193">
        <v>248</v>
      </c>
      <c r="F27" s="192" t="s">
        <v>120</v>
      </c>
      <c r="G27" s="194">
        <v>417</v>
      </c>
    </row>
    <row r="28" spans="2:7" ht="15">
      <c r="B28" s="190">
        <v>22</v>
      </c>
      <c r="C28" s="191">
        <v>38</v>
      </c>
      <c r="D28" s="192">
        <v>100</v>
      </c>
      <c r="E28" s="193">
        <v>147</v>
      </c>
      <c r="F28" s="192" t="s">
        <v>120</v>
      </c>
      <c r="G28" s="194">
        <v>285</v>
      </c>
    </row>
    <row r="29" spans="2:7" ht="15">
      <c r="B29" s="190">
        <v>23</v>
      </c>
      <c r="C29" s="191">
        <v>30</v>
      </c>
      <c r="D29" s="192">
        <v>65</v>
      </c>
      <c r="E29" s="193">
        <v>147</v>
      </c>
      <c r="F29" s="192" t="s">
        <v>120</v>
      </c>
      <c r="G29" s="194">
        <v>242</v>
      </c>
    </row>
    <row r="30" spans="2:7" ht="15">
      <c r="B30" s="190">
        <v>24</v>
      </c>
      <c r="C30" s="191">
        <v>24</v>
      </c>
      <c r="D30" s="192">
        <v>62</v>
      </c>
      <c r="E30" s="193">
        <v>174</v>
      </c>
      <c r="F30" s="192" t="s">
        <v>120</v>
      </c>
      <c r="G30" s="194">
        <v>260</v>
      </c>
    </row>
    <row r="31" spans="2:7" ht="15">
      <c r="B31" s="28" t="s">
        <v>76</v>
      </c>
      <c r="C31" s="191" t="s">
        <v>120</v>
      </c>
      <c r="D31" s="192" t="s">
        <v>120</v>
      </c>
      <c r="E31" s="193">
        <v>102</v>
      </c>
      <c r="F31" s="192">
        <v>1</v>
      </c>
      <c r="G31" s="194">
        <v>103</v>
      </c>
    </row>
    <row r="32" spans="2:8" ht="15">
      <c r="B32" s="33" t="s">
        <v>8</v>
      </c>
      <c r="C32" s="34">
        <v>1158</v>
      </c>
      <c r="D32" s="34">
        <v>1426</v>
      </c>
      <c r="E32" s="34">
        <v>8434</v>
      </c>
      <c r="F32" s="34">
        <v>49</v>
      </c>
      <c r="G32" s="34">
        <v>11067</v>
      </c>
      <c r="H32" s="195"/>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3:I24"/>
  <sheetViews>
    <sheetView zoomScalePageLayoutView="0" workbookViewId="0" topLeftCell="A1">
      <selection activeCell="G37" sqref="G37"/>
    </sheetView>
  </sheetViews>
  <sheetFormatPr defaultColWidth="9.140625" defaultRowHeight="15"/>
  <cols>
    <col min="1" max="1" width="9.140625" style="2" customWidth="1"/>
    <col min="2" max="2" width="9.140625" style="6" customWidth="1"/>
    <col min="3" max="7" width="9.140625" style="2" customWidth="1"/>
    <col min="8" max="8" width="10.421875" style="2" customWidth="1"/>
    <col min="9" max="16384" width="9.140625" style="2" customWidth="1"/>
  </cols>
  <sheetData>
    <row r="3" ht="12.75">
      <c r="B3" s="17" t="s">
        <v>213</v>
      </c>
    </row>
    <row r="4" spans="2:6" ht="15">
      <c r="B4" s="59" t="s">
        <v>323</v>
      </c>
      <c r="C4" s="116"/>
      <c r="D4" s="116"/>
      <c r="E4" s="116"/>
      <c r="F4" s="116"/>
    </row>
    <row r="5" spans="2:9" ht="67.5">
      <c r="B5" s="40" t="s">
        <v>226</v>
      </c>
      <c r="C5" s="153" t="s">
        <v>1</v>
      </c>
      <c r="D5" s="153" t="s">
        <v>2</v>
      </c>
      <c r="E5" s="153" t="s">
        <v>3</v>
      </c>
      <c r="F5" s="153" t="s">
        <v>171</v>
      </c>
      <c r="G5" s="153" t="s">
        <v>172</v>
      </c>
      <c r="H5" s="153" t="s">
        <v>173</v>
      </c>
      <c r="I5" s="153" t="s">
        <v>174</v>
      </c>
    </row>
    <row r="6" spans="2:9" ht="13.5">
      <c r="B6" s="42">
        <v>2001</v>
      </c>
      <c r="C6" s="43">
        <v>15389</v>
      </c>
      <c r="D6" s="44">
        <v>365</v>
      </c>
      <c r="E6" s="43">
        <v>22991</v>
      </c>
      <c r="F6" s="45">
        <v>7.34053</v>
      </c>
      <c r="G6" s="46">
        <v>2.37182</v>
      </c>
      <c r="H6" s="31" t="s">
        <v>120</v>
      </c>
      <c r="I6" s="32" t="s">
        <v>120</v>
      </c>
    </row>
    <row r="7" spans="2:9" ht="13.5">
      <c r="B7" s="42">
        <v>2002</v>
      </c>
      <c r="C7" s="43">
        <v>15805</v>
      </c>
      <c r="D7" s="44">
        <v>391</v>
      </c>
      <c r="E7" s="43">
        <v>23724</v>
      </c>
      <c r="F7" s="45">
        <v>7.8781</v>
      </c>
      <c r="G7" s="46">
        <v>2.4739</v>
      </c>
      <c r="H7" s="47">
        <v>7.1233</v>
      </c>
      <c r="I7" s="48">
        <v>7.1233</v>
      </c>
    </row>
    <row r="8" spans="2:9" ht="13.5">
      <c r="B8" s="42">
        <v>2003</v>
      </c>
      <c r="C8" s="43">
        <v>14747</v>
      </c>
      <c r="D8" s="44">
        <v>350</v>
      </c>
      <c r="E8" s="43">
        <v>22181</v>
      </c>
      <c r="F8" s="45">
        <v>7.05278</v>
      </c>
      <c r="G8" s="46">
        <v>2.37336</v>
      </c>
      <c r="H8" s="47">
        <v>-10.4859</v>
      </c>
      <c r="I8" s="48">
        <v>-4.1096</v>
      </c>
    </row>
    <row r="9" spans="2:9" ht="13.5">
      <c r="B9" s="42">
        <v>2004</v>
      </c>
      <c r="C9" s="43">
        <v>13813</v>
      </c>
      <c r="D9" s="44">
        <v>379</v>
      </c>
      <c r="E9" s="43">
        <v>20847</v>
      </c>
      <c r="F9" s="45">
        <v>7.63016</v>
      </c>
      <c r="G9" s="46">
        <v>2.74379</v>
      </c>
      <c r="H9" s="47">
        <v>8.2857</v>
      </c>
      <c r="I9" s="48">
        <v>3.8356</v>
      </c>
    </row>
    <row r="10" spans="2:9" ht="13.5">
      <c r="B10" s="42">
        <v>2005</v>
      </c>
      <c r="C10" s="43">
        <v>14412</v>
      </c>
      <c r="D10" s="44">
        <v>400</v>
      </c>
      <c r="E10" s="43">
        <v>21534</v>
      </c>
      <c r="F10" s="45">
        <v>8.05009</v>
      </c>
      <c r="G10" s="46">
        <v>2.77546</v>
      </c>
      <c r="H10" s="47">
        <v>5.5409</v>
      </c>
      <c r="I10" s="48">
        <v>9.589</v>
      </c>
    </row>
    <row r="11" spans="2:9" ht="13.5">
      <c r="B11" s="42">
        <v>2006</v>
      </c>
      <c r="C11" s="43">
        <v>14203</v>
      </c>
      <c r="D11" s="44">
        <v>383</v>
      </c>
      <c r="E11" s="43">
        <v>21196</v>
      </c>
      <c r="F11" s="45">
        <v>7.70846</v>
      </c>
      <c r="G11" s="46">
        <v>2.69661</v>
      </c>
      <c r="H11" s="47">
        <v>-4.25</v>
      </c>
      <c r="I11" s="48">
        <v>4.9315</v>
      </c>
    </row>
    <row r="12" spans="2:9" ht="13.5">
      <c r="B12" s="42">
        <v>2007</v>
      </c>
      <c r="C12" s="43">
        <v>14173</v>
      </c>
      <c r="D12" s="44">
        <v>356</v>
      </c>
      <c r="E12" s="43">
        <v>21442</v>
      </c>
      <c r="F12" s="45">
        <v>7.15613</v>
      </c>
      <c r="G12" s="46">
        <v>2.51182</v>
      </c>
      <c r="H12" s="47">
        <v>-7.0496</v>
      </c>
      <c r="I12" s="48">
        <v>-2.4658</v>
      </c>
    </row>
    <row r="13" spans="2:9" ht="13.5">
      <c r="B13" s="42">
        <v>2008</v>
      </c>
      <c r="C13" s="43">
        <v>14347</v>
      </c>
      <c r="D13" s="44">
        <v>364</v>
      </c>
      <c r="E13" s="43">
        <v>21868</v>
      </c>
      <c r="F13" s="45">
        <v>7.30036</v>
      </c>
      <c r="G13" s="46">
        <v>2.53712</v>
      </c>
      <c r="H13" s="47">
        <v>2.2472</v>
      </c>
      <c r="I13" s="48">
        <v>-0.274</v>
      </c>
    </row>
    <row r="14" spans="2:9" ht="13.5">
      <c r="B14" s="42">
        <v>2009</v>
      </c>
      <c r="C14" s="43">
        <v>14044</v>
      </c>
      <c r="D14" s="44">
        <v>325</v>
      </c>
      <c r="E14" s="43">
        <v>21742</v>
      </c>
      <c r="F14" s="45">
        <v>6.5078</v>
      </c>
      <c r="G14" s="46">
        <v>2.31416</v>
      </c>
      <c r="H14" s="47">
        <v>-10.7143</v>
      </c>
      <c r="I14" s="48">
        <v>-10.9589</v>
      </c>
    </row>
    <row r="15" spans="2:9" ht="13.5">
      <c r="B15" s="42">
        <v>2010</v>
      </c>
      <c r="C15" s="43">
        <v>14255</v>
      </c>
      <c r="D15" s="44">
        <v>279</v>
      </c>
      <c r="E15" s="43">
        <v>22004</v>
      </c>
      <c r="F15" s="45">
        <v>5.57828</v>
      </c>
      <c r="G15" s="46">
        <v>1.95721</v>
      </c>
      <c r="H15" s="47">
        <v>-14.1538</v>
      </c>
      <c r="I15" s="48">
        <v>-23.5616</v>
      </c>
    </row>
    <row r="16" spans="2:9" ht="13.5">
      <c r="B16" s="42">
        <v>2011</v>
      </c>
      <c r="C16" s="43">
        <v>13283</v>
      </c>
      <c r="D16" s="44">
        <v>271</v>
      </c>
      <c r="E16" s="43">
        <v>20129</v>
      </c>
      <c r="F16" s="45">
        <v>5.41701</v>
      </c>
      <c r="G16" s="46">
        <v>2.0402</v>
      </c>
      <c r="H16" s="47">
        <v>-2.8674</v>
      </c>
      <c r="I16" s="48">
        <v>-25.7534</v>
      </c>
    </row>
    <row r="17" spans="2:9" ht="13.5">
      <c r="B17" s="42">
        <v>2012</v>
      </c>
      <c r="C17" s="43">
        <v>11790</v>
      </c>
      <c r="D17" s="44">
        <v>229</v>
      </c>
      <c r="E17" s="43">
        <v>17718</v>
      </c>
      <c r="F17" s="45">
        <v>4.5801</v>
      </c>
      <c r="G17" s="46">
        <v>1.94232</v>
      </c>
      <c r="H17" s="47">
        <v>-15.4982</v>
      </c>
      <c r="I17" s="48">
        <v>-37.2603</v>
      </c>
    </row>
    <row r="18" spans="2:9" ht="13.5">
      <c r="B18" s="42">
        <v>2013</v>
      </c>
      <c r="C18" s="43">
        <v>11823</v>
      </c>
      <c r="D18" s="44">
        <v>254</v>
      </c>
      <c r="E18" s="43">
        <v>17726</v>
      </c>
      <c r="F18" s="45">
        <v>5.03226</v>
      </c>
      <c r="G18" s="46">
        <v>2.14835</v>
      </c>
      <c r="H18" s="47">
        <v>10.917</v>
      </c>
      <c r="I18" s="48">
        <v>-30.411</v>
      </c>
    </row>
    <row r="19" spans="2:9" ht="13.5">
      <c r="B19" s="42">
        <v>2014</v>
      </c>
      <c r="C19" s="43">
        <v>11366</v>
      </c>
      <c r="D19" s="44">
        <v>209</v>
      </c>
      <c r="E19" s="43">
        <v>17167</v>
      </c>
      <c r="F19" s="45">
        <v>4.10326</v>
      </c>
      <c r="G19" s="46">
        <v>1.83882</v>
      </c>
      <c r="H19" s="47">
        <v>-17.7165</v>
      </c>
      <c r="I19" s="48">
        <v>-42.7397</v>
      </c>
    </row>
    <row r="20" spans="2:9" ht="13.5">
      <c r="B20" s="42">
        <v>2015</v>
      </c>
      <c r="C20" s="43">
        <v>10864</v>
      </c>
      <c r="D20" s="44">
        <v>225</v>
      </c>
      <c r="E20" s="43">
        <v>16224</v>
      </c>
      <c r="F20" s="45">
        <v>4.42637</v>
      </c>
      <c r="G20" s="46">
        <v>2.07106</v>
      </c>
      <c r="H20" s="47">
        <v>7.6555</v>
      </c>
      <c r="I20" s="48">
        <v>-38.3562</v>
      </c>
    </row>
    <row r="21" spans="2:9" ht="13.5">
      <c r="B21" s="42">
        <v>2016</v>
      </c>
      <c r="C21" s="43">
        <v>11067</v>
      </c>
      <c r="D21" s="44">
        <v>192</v>
      </c>
      <c r="E21" s="43">
        <v>16601</v>
      </c>
      <c r="F21" s="45">
        <v>3.79038</v>
      </c>
      <c r="G21" s="46">
        <v>1.73489</v>
      </c>
      <c r="H21" s="47">
        <v>-14.6667</v>
      </c>
      <c r="I21" s="48">
        <v>-47.3973</v>
      </c>
    </row>
    <row r="22" spans="2:8" ht="11.25">
      <c r="B22" s="253" t="s">
        <v>36</v>
      </c>
      <c r="C22" s="253"/>
      <c r="D22" s="253"/>
      <c r="E22" s="253"/>
      <c r="F22" s="253"/>
      <c r="G22" s="253"/>
      <c r="H22" s="253"/>
    </row>
    <row r="23" spans="2:8" ht="11.25">
      <c r="B23" s="18" t="s">
        <v>194</v>
      </c>
      <c r="C23" s="21"/>
      <c r="D23" s="21"/>
      <c r="E23" s="21"/>
      <c r="F23" s="21"/>
      <c r="G23" s="21"/>
      <c r="H23" s="21"/>
    </row>
    <row r="24" spans="2:8" ht="11.25">
      <c r="B24" s="18" t="s">
        <v>37</v>
      </c>
      <c r="C24" s="21"/>
      <c r="D24" s="21"/>
      <c r="E24" s="21"/>
      <c r="F24" s="21"/>
      <c r="G24" s="21"/>
      <c r="H24" s="21"/>
    </row>
  </sheetData>
  <sheetProtection/>
  <mergeCells count="1">
    <mergeCell ref="B22:H2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B3:J12"/>
  <sheetViews>
    <sheetView zoomScalePageLayoutView="0" workbookViewId="0" topLeftCell="A1">
      <selection activeCell="N16" sqref="N16"/>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17" t="s">
        <v>214</v>
      </c>
      <c r="C3" s="151"/>
      <c r="D3" s="151"/>
      <c r="E3" s="151"/>
      <c r="F3" s="151"/>
      <c r="G3" s="151"/>
      <c r="H3" s="151"/>
      <c r="I3" s="151"/>
    </row>
    <row r="4" ht="15">
      <c r="B4" s="22" t="s">
        <v>280</v>
      </c>
    </row>
    <row r="5" spans="2:10" ht="15">
      <c r="B5" s="254"/>
      <c r="C5" s="250" t="s">
        <v>119</v>
      </c>
      <c r="D5" s="250" t="s">
        <v>165</v>
      </c>
      <c r="E5" s="251" t="s">
        <v>4</v>
      </c>
      <c r="F5" s="251"/>
      <c r="G5" s="250" t="s">
        <v>119</v>
      </c>
      <c r="H5" s="250"/>
      <c r="I5" s="251" t="s">
        <v>4</v>
      </c>
      <c r="J5" s="251" t="s">
        <v>4</v>
      </c>
    </row>
    <row r="6" spans="2:10" ht="15">
      <c r="B6" s="255"/>
      <c r="C6" s="257" t="s">
        <v>9</v>
      </c>
      <c r="D6" s="257"/>
      <c r="E6" s="257"/>
      <c r="F6" s="257"/>
      <c r="G6" s="257" t="s">
        <v>249</v>
      </c>
      <c r="H6" s="257"/>
      <c r="I6" s="257"/>
      <c r="J6" s="257"/>
    </row>
    <row r="7" spans="2:10" ht="15">
      <c r="B7" s="256"/>
      <c r="C7" s="55">
        <v>2010</v>
      </c>
      <c r="D7" s="55">
        <v>2016</v>
      </c>
      <c r="E7" s="55">
        <v>2010</v>
      </c>
      <c r="F7" s="55">
        <v>2016</v>
      </c>
      <c r="G7" s="146">
        <v>2010</v>
      </c>
      <c r="H7" s="146">
        <v>2016</v>
      </c>
      <c r="I7" s="146">
        <v>2010</v>
      </c>
      <c r="J7" s="146">
        <v>2016</v>
      </c>
    </row>
    <row r="8" spans="2:10" ht="15">
      <c r="B8" s="28" t="s">
        <v>166</v>
      </c>
      <c r="C8" s="29">
        <v>6</v>
      </c>
      <c r="D8" s="52">
        <v>5</v>
      </c>
      <c r="E8" s="53">
        <v>70</v>
      </c>
      <c r="F8" s="52">
        <v>49</v>
      </c>
      <c r="G8" s="49">
        <v>2.1505376344086025</v>
      </c>
      <c r="H8" s="50">
        <v>2.6</v>
      </c>
      <c r="I8" s="51">
        <v>1.7015070491006319</v>
      </c>
      <c r="J8" s="50">
        <v>1.5</v>
      </c>
    </row>
    <row r="9" spans="2:10" ht="15">
      <c r="B9" s="28" t="s">
        <v>167</v>
      </c>
      <c r="C9" s="29">
        <v>66</v>
      </c>
      <c r="D9" s="52">
        <v>36</v>
      </c>
      <c r="E9" s="53">
        <v>668</v>
      </c>
      <c r="F9" s="52">
        <v>418</v>
      </c>
      <c r="G9" s="49">
        <v>23.655913978494624</v>
      </c>
      <c r="H9" s="50">
        <v>18.8</v>
      </c>
      <c r="I9" s="51">
        <v>16.237238697131744</v>
      </c>
      <c r="J9" s="50">
        <v>12.7</v>
      </c>
    </row>
    <row r="10" spans="2:10" ht="15">
      <c r="B10" s="28" t="s">
        <v>168</v>
      </c>
      <c r="C10" s="29">
        <v>70</v>
      </c>
      <c r="D10" s="52">
        <v>46</v>
      </c>
      <c r="E10" s="53">
        <v>1064</v>
      </c>
      <c r="F10" s="52">
        <v>1045</v>
      </c>
      <c r="G10" s="49">
        <v>25.089605734767023</v>
      </c>
      <c r="H10" s="50">
        <v>24</v>
      </c>
      <c r="I10" s="51">
        <v>25.862907146329604</v>
      </c>
      <c r="J10" s="50">
        <v>31.8</v>
      </c>
    </row>
    <row r="11" spans="2:10" ht="15">
      <c r="B11" s="28" t="s">
        <v>169</v>
      </c>
      <c r="C11" s="29">
        <v>137</v>
      </c>
      <c r="D11" s="52">
        <v>105</v>
      </c>
      <c r="E11" s="53">
        <v>2312</v>
      </c>
      <c r="F11" s="52">
        <v>1771</v>
      </c>
      <c r="G11" s="49">
        <v>49.10394265232975</v>
      </c>
      <c r="H11" s="50">
        <v>54.7</v>
      </c>
      <c r="I11" s="51">
        <v>56.19834710743802</v>
      </c>
      <c r="J11" s="50">
        <v>53.9</v>
      </c>
    </row>
    <row r="12" spans="2:10" ht="15">
      <c r="B12" s="33" t="s">
        <v>170</v>
      </c>
      <c r="C12" s="34">
        <v>279</v>
      </c>
      <c r="D12" s="34">
        <v>192</v>
      </c>
      <c r="E12" s="34">
        <v>4114</v>
      </c>
      <c r="F12" s="34">
        <v>3283</v>
      </c>
      <c r="G12" s="54">
        <v>100</v>
      </c>
      <c r="H12" s="54">
        <v>100</v>
      </c>
      <c r="I12" s="54">
        <v>100</v>
      </c>
      <c r="J12" s="54">
        <v>100</v>
      </c>
    </row>
  </sheetData>
  <sheetProtection/>
  <mergeCells count="7">
    <mergeCell ref="B5:B7"/>
    <mergeCell ref="C5:D5"/>
    <mergeCell ref="E5:F5"/>
    <mergeCell ref="G5:H5"/>
    <mergeCell ref="I5:J5"/>
    <mergeCell ref="C6:F6"/>
    <mergeCell ref="G6:J6"/>
  </mergeCells>
  <printOptions/>
  <pageMargins left="0.49" right="0.57" top="0.75" bottom="0.75" header="0.34"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M17" sqref="M17"/>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17" t="s">
        <v>215</v>
      </c>
      <c r="C3" s="151"/>
      <c r="D3" s="151"/>
      <c r="E3" s="151"/>
      <c r="F3" s="151"/>
      <c r="G3" s="151"/>
      <c r="H3" s="151"/>
      <c r="I3" s="151"/>
    </row>
    <row r="4" ht="15">
      <c r="B4" s="22" t="s">
        <v>280</v>
      </c>
    </row>
    <row r="5" spans="2:10" ht="15">
      <c r="B5" s="254"/>
      <c r="C5" s="250" t="s">
        <v>119</v>
      </c>
      <c r="D5" s="250" t="s">
        <v>165</v>
      </c>
      <c r="E5" s="251" t="s">
        <v>4</v>
      </c>
      <c r="F5" s="251" t="s">
        <v>4</v>
      </c>
      <c r="G5" s="250" t="s">
        <v>119</v>
      </c>
      <c r="H5" s="250" t="s">
        <v>165</v>
      </c>
      <c r="I5" s="251" t="s">
        <v>4</v>
      </c>
      <c r="J5" s="251" t="s">
        <v>4</v>
      </c>
    </row>
    <row r="6" spans="2:10" ht="15">
      <c r="B6" s="255"/>
      <c r="C6" s="257" t="s">
        <v>9</v>
      </c>
      <c r="D6" s="257"/>
      <c r="E6" s="257"/>
      <c r="F6" s="257"/>
      <c r="G6" s="257" t="s">
        <v>249</v>
      </c>
      <c r="H6" s="257"/>
      <c r="I6" s="257"/>
      <c r="J6" s="257"/>
    </row>
    <row r="7" spans="2:10" ht="15">
      <c r="B7" s="256"/>
      <c r="C7" s="147">
        <v>2010</v>
      </c>
      <c r="D7" s="146">
        <v>2016</v>
      </c>
      <c r="E7" s="146">
        <v>2010</v>
      </c>
      <c r="F7" s="146">
        <v>2016</v>
      </c>
      <c r="G7" s="55">
        <v>2010</v>
      </c>
      <c r="H7" s="55">
        <v>2016</v>
      </c>
      <c r="I7" s="55">
        <v>2010</v>
      </c>
      <c r="J7" s="55">
        <v>2016</v>
      </c>
    </row>
    <row r="8" spans="2:10" ht="15">
      <c r="B8" s="28" t="s">
        <v>195</v>
      </c>
      <c r="C8" s="29">
        <v>21</v>
      </c>
      <c r="D8" s="52">
        <v>13</v>
      </c>
      <c r="E8" s="53">
        <v>206</v>
      </c>
      <c r="F8" s="52">
        <v>116</v>
      </c>
      <c r="G8" s="49">
        <v>7.526881720430108</v>
      </c>
      <c r="H8" s="50">
        <v>6.8</v>
      </c>
      <c r="I8" s="51">
        <v>5.007292173067574</v>
      </c>
      <c r="J8" s="50">
        <v>3.5</v>
      </c>
    </row>
    <row r="9" spans="2:10" ht="15">
      <c r="B9" s="28" t="s">
        <v>196</v>
      </c>
      <c r="C9" s="29">
        <v>63</v>
      </c>
      <c r="D9" s="52">
        <v>55</v>
      </c>
      <c r="E9" s="53">
        <v>950</v>
      </c>
      <c r="F9" s="52">
        <v>657</v>
      </c>
      <c r="G9" s="49">
        <v>22.58064516129032</v>
      </c>
      <c r="H9" s="50">
        <v>28.6</v>
      </c>
      <c r="I9" s="51">
        <v>23.091881380651433</v>
      </c>
      <c r="J9" s="50">
        <v>20</v>
      </c>
    </row>
    <row r="10" spans="2:10" ht="15">
      <c r="B10" s="28" t="s">
        <v>197</v>
      </c>
      <c r="C10" s="29">
        <v>9</v>
      </c>
      <c r="D10" s="52">
        <v>10</v>
      </c>
      <c r="E10" s="53">
        <v>265</v>
      </c>
      <c r="F10" s="52">
        <v>275</v>
      </c>
      <c r="G10" s="49">
        <v>3.225806451612903</v>
      </c>
      <c r="H10" s="50">
        <v>5.2</v>
      </c>
      <c r="I10" s="51">
        <v>6.441419543023821</v>
      </c>
      <c r="J10" s="50">
        <v>8.4</v>
      </c>
    </row>
    <row r="11" spans="2:10" ht="15">
      <c r="B11" s="28" t="s">
        <v>198</v>
      </c>
      <c r="C11" s="29">
        <v>47</v>
      </c>
      <c r="D11" s="52">
        <v>30</v>
      </c>
      <c r="E11" s="53">
        <v>621</v>
      </c>
      <c r="F11" s="52">
        <v>570</v>
      </c>
      <c r="G11" s="49">
        <v>16.845878136200717</v>
      </c>
      <c r="H11" s="50">
        <v>15.6</v>
      </c>
      <c r="I11" s="51">
        <v>15.094798249878464</v>
      </c>
      <c r="J11" s="50">
        <v>17.4</v>
      </c>
    </row>
    <row r="12" spans="2:10" ht="15">
      <c r="B12" s="28" t="s">
        <v>199</v>
      </c>
      <c r="C12" s="29">
        <v>139</v>
      </c>
      <c r="D12" s="52">
        <v>84</v>
      </c>
      <c r="E12" s="53">
        <v>2072</v>
      </c>
      <c r="F12" s="52">
        <v>1665</v>
      </c>
      <c r="G12" s="49">
        <v>49.82078853046595</v>
      </c>
      <c r="H12" s="50">
        <v>43.8</v>
      </c>
      <c r="I12" s="51">
        <v>50.36460865337871</v>
      </c>
      <c r="J12" s="50">
        <v>50.7</v>
      </c>
    </row>
    <row r="13" spans="2:10" ht="15">
      <c r="B13" s="33" t="s">
        <v>170</v>
      </c>
      <c r="C13" s="34">
        <v>279</v>
      </c>
      <c r="D13" s="34">
        <v>192</v>
      </c>
      <c r="E13" s="34">
        <v>4114</v>
      </c>
      <c r="F13" s="34">
        <v>3283</v>
      </c>
      <c r="G13" s="54">
        <v>100</v>
      </c>
      <c r="H13" s="54">
        <v>100</v>
      </c>
      <c r="I13" s="54">
        <v>100</v>
      </c>
      <c r="J13" s="54">
        <v>100</v>
      </c>
    </row>
    <row r="14" ht="15">
      <c r="B14" s="23" t="s">
        <v>250</v>
      </c>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J27" sqref="J27"/>
    </sheetView>
  </sheetViews>
  <sheetFormatPr defaultColWidth="9.140625" defaultRowHeight="15"/>
  <cols>
    <col min="1" max="1" width="6.140625" style="0" customWidth="1"/>
    <col min="2" max="2" width="11.8515625" style="0" customWidth="1"/>
  </cols>
  <sheetData>
    <row r="3" ht="15">
      <c r="B3" s="17" t="s">
        <v>297</v>
      </c>
    </row>
    <row r="4" ht="15">
      <c r="B4" s="22" t="s">
        <v>281</v>
      </c>
    </row>
    <row r="5" spans="2:10" ht="15">
      <c r="B5" s="258" t="s">
        <v>229</v>
      </c>
      <c r="C5" s="261" t="s">
        <v>119</v>
      </c>
      <c r="D5" s="261"/>
      <c r="E5" s="261"/>
      <c r="F5" s="261"/>
      <c r="G5" s="262" t="s">
        <v>4</v>
      </c>
      <c r="H5" s="262"/>
      <c r="I5" s="262"/>
      <c r="J5" s="262"/>
    </row>
    <row r="6" spans="2:10" ht="15">
      <c r="B6" s="259"/>
      <c r="C6" s="262">
        <v>2010</v>
      </c>
      <c r="D6" s="262"/>
      <c r="E6" s="261">
        <v>2016</v>
      </c>
      <c r="F6" s="261"/>
      <c r="G6" s="262">
        <v>2010</v>
      </c>
      <c r="H6" s="262"/>
      <c r="I6" s="261">
        <v>2016</v>
      </c>
      <c r="J6" s="261"/>
    </row>
    <row r="7" spans="2:10" ht="15">
      <c r="B7" s="260"/>
      <c r="C7" s="56" t="s">
        <v>178</v>
      </c>
      <c r="D7" s="56" t="s">
        <v>3</v>
      </c>
      <c r="E7" s="56" t="s">
        <v>178</v>
      </c>
      <c r="F7" s="56" t="s">
        <v>3</v>
      </c>
      <c r="G7" s="56" t="s">
        <v>178</v>
      </c>
      <c r="H7" s="56" t="s">
        <v>3</v>
      </c>
      <c r="I7" s="56" t="s">
        <v>178</v>
      </c>
      <c r="J7" s="56" t="s">
        <v>3</v>
      </c>
    </row>
    <row r="8" spans="2:10" ht="15">
      <c r="B8" s="57" t="s">
        <v>179</v>
      </c>
      <c r="C8" s="29">
        <v>2</v>
      </c>
      <c r="D8" s="30">
        <v>247</v>
      </c>
      <c r="E8" s="29" t="s">
        <v>120</v>
      </c>
      <c r="F8" s="30">
        <v>202</v>
      </c>
      <c r="G8" s="29">
        <v>27</v>
      </c>
      <c r="H8" s="30">
        <v>3381</v>
      </c>
      <c r="I8" s="29">
        <v>12</v>
      </c>
      <c r="J8" s="30">
        <v>3448</v>
      </c>
    </row>
    <row r="9" spans="2:10" ht="15">
      <c r="B9" s="57" t="s">
        <v>180</v>
      </c>
      <c r="C9" s="31" t="s">
        <v>120</v>
      </c>
      <c r="D9" s="30">
        <v>262</v>
      </c>
      <c r="E9" s="31">
        <v>1</v>
      </c>
      <c r="F9" s="30">
        <v>194</v>
      </c>
      <c r="G9" s="29">
        <v>14</v>
      </c>
      <c r="H9" s="30">
        <v>3137</v>
      </c>
      <c r="I9" s="29">
        <v>13</v>
      </c>
      <c r="J9" s="30">
        <v>2990</v>
      </c>
    </row>
    <row r="10" spans="2:10" ht="15">
      <c r="B10" s="57" t="s">
        <v>181</v>
      </c>
      <c r="C10" s="29">
        <v>4</v>
      </c>
      <c r="D10" s="30">
        <v>594</v>
      </c>
      <c r="E10" s="31">
        <v>4</v>
      </c>
      <c r="F10" s="30">
        <v>396</v>
      </c>
      <c r="G10" s="29">
        <v>29</v>
      </c>
      <c r="H10" s="30">
        <v>6314</v>
      </c>
      <c r="I10" s="29">
        <v>24</v>
      </c>
      <c r="J10" s="30">
        <v>5406</v>
      </c>
    </row>
    <row r="11" spans="2:10" ht="15">
      <c r="B11" s="57" t="s">
        <v>182</v>
      </c>
      <c r="C11" s="29">
        <v>10</v>
      </c>
      <c r="D11" s="30">
        <v>1686</v>
      </c>
      <c r="E11" s="29">
        <v>6</v>
      </c>
      <c r="F11" s="30">
        <v>1021</v>
      </c>
      <c r="G11" s="29">
        <v>121</v>
      </c>
      <c r="H11" s="30">
        <v>14678</v>
      </c>
      <c r="I11" s="29">
        <v>66</v>
      </c>
      <c r="J11" s="30">
        <v>9078</v>
      </c>
    </row>
    <row r="12" spans="2:10" ht="15">
      <c r="B12" s="57" t="s">
        <v>183</v>
      </c>
      <c r="C12" s="29">
        <v>28</v>
      </c>
      <c r="D12" s="30">
        <v>2314</v>
      </c>
      <c r="E12" s="29">
        <v>14</v>
      </c>
      <c r="F12" s="30">
        <v>1322</v>
      </c>
      <c r="G12" s="29">
        <v>253</v>
      </c>
      <c r="H12" s="30">
        <v>23858</v>
      </c>
      <c r="I12" s="29">
        <v>145</v>
      </c>
      <c r="J12" s="30">
        <v>15446</v>
      </c>
    </row>
    <row r="13" spans="2:10" ht="15">
      <c r="B13" s="57" t="s">
        <v>184</v>
      </c>
      <c r="C13" s="29">
        <v>28</v>
      </c>
      <c r="D13" s="30">
        <v>2536</v>
      </c>
      <c r="E13" s="29">
        <v>16</v>
      </c>
      <c r="F13" s="30">
        <v>1609</v>
      </c>
      <c r="G13" s="29">
        <v>294</v>
      </c>
      <c r="H13" s="30">
        <v>28690</v>
      </c>
      <c r="I13" s="29">
        <v>207</v>
      </c>
      <c r="J13" s="30">
        <v>21400</v>
      </c>
    </row>
    <row r="14" spans="2:10" ht="15">
      <c r="B14" s="57" t="s">
        <v>185</v>
      </c>
      <c r="C14" s="29">
        <v>22</v>
      </c>
      <c r="D14" s="30">
        <v>2539</v>
      </c>
      <c r="E14" s="29">
        <v>13</v>
      </c>
      <c r="F14" s="30">
        <v>1671</v>
      </c>
      <c r="G14" s="29">
        <v>351</v>
      </c>
      <c r="H14" s="30">
        <v>32620</v>
      </c>
      <c r="I14" s="29">
        <v>236</v>
      </c>
      <c r="J14" s="30">
        <v>24732</v>
      </c>
    </row>
    <row r="15" spans="2:10" ht="15">
      <c r="B15" s="57" t="s">
        <v>186</v>
      </c>
      <c r="C15" s="29">
        <v>49</v>
      </c>
      <c r="D15" s="30">
        <v>5539</v>
      </c>
      <c r="E15" s="29">
        <v>38</v>
      </c>
      <c r="F15" s="30">
        <v>4149</v>
      </c>
      <c r="G15" s="29">
        <v>948</v>
      </c>
      <c r="H15" s="30">
        <v>86891</v>
      </c>
      <c r="I15" s="29">
        <v>634</v>
      </c>
      <c r="J15" s="30">
        <v>64001</v>
      </c>
    </row>
    <row r="16" spans="2:10" ht="15">
      <c r="B16" s="57" t="s">
        <v>187</v>
      </c>
      <c r="C16" s="29">
        <v>31</v>
      </c>
      <c r="D16" s="30">
        <v>2426</v>
      </c>
      <c r="E16" s="29">
        <v>29</v>
      </c>
      <c r="F16" s="30">
        <v>2349</v>
      </c>
      <c r="G16" s="29">
        <v>522</v>
      </c>
      <c r="H16" s="30">
        <v>40907</v>
      </c>
      <c r="I16" s="29">
        <v>463</v>
      </c>
      <c r="J16" s="30">
        <v>41365</v>
      </c>
    </row>
    <row r="17" spans="2:10" ht="15">
      <c r="B17" s="57" t="s">
        <v>188</v>
      </c>
      <c r="C17" s="29">
        <v>16</v>
      </c>
      <c r="D17" s="30">
        <v>860</v>
      </c>
      <c r="E17" s="29">
        <v>11</v>
      </c>
      <c r="F17" s="30">
        <v>830</v>
      </c>
      <c r="G17" s="29">
        <v>195</v>
      </c>
      <c r="H17" s="30">
        <v>13488</v>
      </c>
      <c r="I17" s="29">
        <v>212</v>
      </c>
      <c r="J17" s="30">
        <v>15105</v>
      </c>
    </row>
    <row r="18" spans="2:10" ht="15">
      <c r="B18" s="57" t="s">
        <v>189</v>
      </c>
      <c r="C18" s="29">
        <v>12</v>
      </c>
      <c r="D18" s="30">
        <v>737</v>
      </c>
      <c r="E18" s="29">
        <v>12</v>
      </c>
      <c r="F18" s="30">
        <v>717</v>
      </c>
      <c r="G18" s="29">
        <v>202</v>
      </c>
      <c r="H18" s="30">
        <v>11264</v>
      </c>
      <c r="I18" s="29">
        <v>192</v>
      </c>
      <c r="J18" s="30">
        <v>11105</v>
      </c>
    </row>
    <row r="19" spans="2:10" ht="15">
      <c r="B19" s="57" t="s">
        <v>190</v>
      </c>
      <c r="C19" s="29">
        <v>70</v>
      </c>
      <c r="D19" s="30">
        <v>1497</v>
      </c>
      <c r="E19" s="29">
        <v>46</v>
      </c>
      <c r="F19" s="30">
        <v>1493</v>
      </c>
      <c r="G19" s="29">
        <v>1064</v>
      </c>
      <c r="H19" s="30">
        <v>28223</v>
      </c>
      <c r="I19" s="29">
        <v>1045</v>
      </c>
      <c r="J19" s="30">
        <v>30350</v>
      </c>
    </row>
    <row r="20" spans="2:10" ht="15">
      <c r="B20" s="57" t="s">
        <v>191</v>
      </c>
      <c r="C20" s="29">
        <v>7</v>
      </c>
      <c r="D20" s="30">
        <v>767</v>
      </c>
      <c r="E20" s="29">
        <v>2</v>
      </c>
      <c r="F20" s="30">
        <v>648</v>
      </c>
      <c r="G20" s="29">
        <v>94</v>
      </c>
      <c r="H20" s="30">
        <v>11269</v>
      </c>
      <c r="I20" s="29">
        <v>34</v>
      </c>
      <c r="J20" s="30">
        <v>4749</v>
      </c>
    </row>
    <row r="21" spans="2:10" ht="15">
      <c r="B21" s="33" t="s">
        <v>8</v>
      </c>
      <c r="C21" s="34">
        <v>279</v>
      </c>
      <c r="D21" s="58">
        <v>22004</v>
      </c>
      <c r="E21" s="34">
        <v>192</v>
      </c>
      <c r="F21" s="58">
        <v>16601</v>
      </c>
      <c r="G21" s="34">
        <v>4114</v>
      </c>
      <c r="H21" s="58">
        <v>304720</v>
      </c>
      <c r="I21" s="34">
        <v>3283</v>
      </c>
      <c r="J21" s="58">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B3:H13"/>
  <sheetViews>
    <sheetView zoomScale="98" zoomScaleNormal="98" zoomScalePageLayoutView="0" workbookViewId="0" topLeftCell="A1">
      <selection activeCell="E27" sqref="E27"/>
    </sheetView>
  </sheetViews>
  <sheetFormatPr defaultColWidth="9.140625" defaultRowHeight="15"/>
  <cols>
    <col min="1" max="1" width="4.00390625" style="2" customWidth="1"/>
    <col min="2" max="2" width="18.7109375" style="7" customWidth="1"/>
    <col min="3" max="5" width="13.57421875" style="2" customWidth="1"/>
    <col min="6" max="6" width="10.00390625" style="4" customWidth="1"/>
    <col min="7" max="7" width="9.00390625" style="4" customWidth="1"/>
    <col min="8" max="16384" width="9.140625" style="2" customWidth="1"/>
  </cols>
  <sheetData>
    <row r="3" spans="2:8" ht="15">
      <c r="B3" s="17" t="s">
        <v>211</v>
      </c>
      <c r="C3" s="151"/>
      <c r="D3" s="151"/>
      <c r="E3" s="151"/>
      <c r="F3" s="151"/>
      <c r="G3" s="151"/>
      <c r="H3" s="151"/>
    </row>
    <row r="4" spans="2:8" ht="15">
      <c r="B4" s="157" t="s">
        <v>282</v>
      </c>
      <c r="C4" s="59"/>
      <c r="D4" s="59"/>
      <c r="E4" s="59"/>
      <c r="F4" s="59"/>
      <c r="G4" s="59"/>
      <c r="H4" s="152"/>
    </row>
    <row r="5" spans="2:8" ht="11.25">
      <c r="B5" s="264" t="s">
        <v>38</v>
      </c>
      <c r="C5" s="263" t="s">
        <v>1</v>
      </c>
      <c r="D5" s="263" t="s">
        <v>2</v>
      </c>
      <c r="E5" s="263" t="s">
        <v>3</v>
      </c>
      <c r="F5" s="263" t="s">
        <v>235</v>
      </c>
      <c r="G5" s="263" t="s">
        <v>236</v>
      </c>
      <c r="H5" s="12"/>
    </row>
    <row r="6" spans="2:8" ht="18" customHeight="1">
      <c r="B6" s="265"/>
      <c r="C6" s="263"/>
      <c r="D6" s="263"/>
      <c r="E6" s="263"/>
      <c r="F6" s="263"/>
      <c r="G6" s="263"/>
      <c r="H6" s="12"/>
    </row>
    <row r="7" spans="2:8" ht="13.5">
      <c r="B7" s="60" t="s">
        <v>6</v>
      </c>
      <c r="C7" s="61">
        <v>8850</v>
      </c>
      <c r="D7" s="62">
        <v>108</v>
      </c>
      <c r="E7" s="61">
        <v>12673</v>
      </c>
      <c r="F7" s="63">
        <v>1.22</v>
      </c>
      <c r="G7" s="64">
        <v>143.2</v>
      </c>
      <c r="H7" s="12"/>
    </row>
    <row r="8" spans="2:8" ht="13.5">
      <c r="B8" s="60" t="s">
        <v>41</v>
      </c>
      <c r="C8" s="61">
        <v>682</v>
      </c>
      <c r="D8" s="62">
        <v>18</v>
      </c>
      <c r="E8" s="61">
        <v>1136</v>
      </c>
      <c r="F8" s="63">
        <v>2.64</v>
      </c>
      <c r="G8" s="64">
        <v>166.57</v>
      </c>
      <c r="H8" s="12"/>
    </row>
    <row r="9" spans="2:8" ht="13.5">
      <c r="B9" s="60" t="s">
        <v>42</v>
      </c>
      <c r="C9" s="61">
        <v>1535</v>
      </c>
      <c r="D9" s="62">
        <v>66</v>
      </c>
      <c r="E9" s="61">
        <v>2792</v>
      </c>
      <c r="F9" s="63">
        <v>4.3</v>
      </c>
      <c r="G9" s="64">
        <v>181.89</v>
      </c>
      <c r="H9" s="12"/>
    </row>
    <row r="10" spans="2:8" ht="13.5">
      <c r="B10" s="33" t="s">
        <v>8</v>
      </c>
      <c r="C10" s="58">
        <v>11067</v>
      </c>
      <c r="D10" s="58">
        <v>192</v>
      </c>
      <c r="E10" s="58">
        <v>16601</v>
      </c>
      <c r="F10" s="65">
        <v>1.73</v>
      </c>
      <c r="G10" s="65">
        <v>150</v>
      </c>
      <c r="H10" s="12"/>
    </row>
    <row r="11" ht="11.25">
      <c r="B11" s="15" t="s">
        <v>200</v>
      </c>
    </row>
    <row r="12" spans="2:8" ht="11.25">
      <c r="B12" s="15" t="s">
        <v>201</v>
      </c>
      <c r="C12" s="21"/>
      <c r="D12" s="21"/>
      <c r="E12" s="21"/>
      <c r="F12" s="117"/>
      <c r="G12" s="117"/>
      <c r="H12" s="21"/>
    </row>
    <row r="13" spans="2:8" ht="11.25">
      <c r="B13" s="15" t="s">
        <v>227</v>
      </c>
      <c r="C13" s="21"/>
      <c r="D13" s="21"/>
      <c r="E13" s="21"/>
      <c r="F13" s="117"/>
      <c r="G13" s="117"/>
      <c r="H13" s="21"/>
    </row>
  </sheetData>
  <sheetProtection/>
  <mergeCells count="6">
    <mergeCell ref="G5:G6"/>
    <mergeCell ref="B5:B6"/>
    <mergeCell ref="C5:C6"/>
    <mergeCell ref="D5:D6"/>
    <mergeCell ref="E5:E6"/>
    <mergeCell ref="F5:F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B3:H13"/>
  <sheetViews>
    <sheetView zoomScalePageLayoutView="0" workbookViewId="0" topLeftCell="A1">
      <selection activeCell="K26" sqref="K26"/>
    </sheetView>
  </sheetViews>
  <sheetFormatPr defaultColWidth="9.140625" defaultRowHeight="15"/>
  <cols>
    <col min="1" max="1" width="9.140625" style="2" customWidth="1"/>
    <col min="2" max="2" width="18.7109375" style="7" customWidth="1"/>
    <col min="3" max="5" width="10.00390625" style="2" customWidth="1"/>
    <col min="6" max="7" width="10.00390625" style="4" customWidth="1"/>
    <col min="8" max="16384" width="9.140625" style="2" customWidth="1"/>
  </cols>
  <sheetData>
    <row r="3" spans="2:8" ht="15">
      <c r="B3" s="17" t="s">
        <v>212</v>
      </c>
      <c r="C3" s="151"/>
      <c r="D3" s="151"/>
      <c r="E3" s="151"/>
      <c r="F3" s="151"/>
      <c r="G3" s="151"/>
      <c r="H3" s="151"/>
    </row>
    <row r="4" spans="2:8" ht="15">
      <c r="B4" s="157" t="s">
        <v>252</v>
      </c>
      <c r="C4" s="59"/>
      <c r="D4" s="59"/>
      <c r="E4" s="59"/>
      <c r="F4" s="59"/>
      <c r="G4" s="59"/>
      <c r="H4" s="152"/>
    </row>
    <row r="5" spans="2:8" ht="11.25">
      <c r="B5" s="264" t="s">
        <v>38</v>
      </c>
      <c r="C5" s="263" t="s">
        <v>1</v>
      </c>
      <c r="D5" s="263" t="s">
        <v>2</v>
      </c>
      <c r="E5" s="263" t="s">
        <v>3</v>
      </c>
      <c r="F5" s="263" t="s">
        <v>235</v>
      </c>
      <c r="G5" s="263" t="s">
        <v>236</v>
      </c>
      <c r="H5" s="12"/>
    </row>
    <row r="6" spans="2:8" ht="11.25">
      <c r="B6" s="265"/>
      <c r="C6" s="263"/>
      <c r="D6" s="263"/>
      <c r="E6" s="263"/>
      <c r="F6" s="263"/>
      <c r="G6" s="263"/>
      <c r="H6" s="12"/>
    </row>
    <row r="7" spans="2:8" ht="13.5">
      <c r="B7" s="60" t="s">
        <v>6</v>
      </c>
      <c r="C7" s="61">
        <v>8797</v>
      </c>
      <c r="D7" s="62">
        <v>99</v>
      </c>
      <c r="E7" s="61">
        <v>12510</v>
      </c>
      <c r="F7" s="63">
        <v>1.13</v>
      </c>
      <c r="G7" s="64">
        <v>142.21</v>
      </c>
      <c r="H7" s="12"/>
    </row>
    <row r="8" spans="2:8" ht="13.5">
      <c r="B8" s="60" t="s">
        <v>41</v>
      </c>
      <c r="C8" s="61">
        <v>658</v>
      </c>
      <c r="D8" s="62">
        <v>23</v>
      </c>
      <c r="E8" s="61">
        <v>1138</v>
      </c>
      <c r="F8" s="63">
        <v>3.5</v>
      </c>
      <c r="G8" s="64">
        <v>172.95</v>
      </c>
      <c r="H8" s="12"/>
    </row>
    <row r="9" spans="2:8" ht="13.5">
      <c r="B9" s="60" t="s">
        <v>42</v>
      </c>
      <c r="C9" s="61">
        <v>1409</v>
      </c>
      <c r="D9" s="62">
        <v>103</v>
      </c>
      <c r="E9" s="61">
        <v>2576</v>
      </c>
      <c r="F9" s="63">
        <v>7.31</v>
      </c>
      <c r="G9" s="64">
        <v>182.82</v>
      </c>
      <c r="H9" s="12"/>
    </row>
    <row r="10" spans="2:8" ht="13.5">
      <c r="B10" s="33" t="s">
        <v>8</v>
      </c>
      <c r="C10" s="58">
        <v>10864</v>
      </c>
      <c r="D10" s="58">
        <v>225</v>
      </c>
      <c r="E10" s="58">
        <v>16224</v>
      </c>
      <c r="F10" s="65">
        <v>2.07</v>
      </c>
      <c r="G10" s="65">
        <v>149.34</v>
      </c>
      <c r="H10" s="12"/>
    </row>
    <row r="11" ht="11.25">
      <c r="B11" s="15" t="s">
        <v>200</v>
      </c>
    </row>
    <row r="12" spans="2:8" ht="11.25">
      <c r="B12" s="15" t="s">
        <v>201</v>
      </c>
      <c r="C12" s="21"/>
      <c r="D12" s="21"/>
      <c r="E12" s="21"/>
      <c r="F12" s="117"/>
      <c r="G12" s="117"/>
      <c r="H12" s="21"/>
    </row>
    <row r="13" spans="2:8" ht="11.25">
      <c r="B13" s="15" t="s">
        <v>227</v>
      </c>
      <c r="C13" s="21"/>
      <c r="D13" s="21"/>
      <c r="E13" s="21"/>
      <c r="F13" s="117"/>
      <c r="G13" s="117"/>
      <c r="H13" s="21"/>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calepric</dc:creator>
  <cp:keywords/>
  <dc:description/>
  <cp:lastModifiedBy>Enza Lucia Vaccaro</cp:lastModifiedBy>
  <cp:lastPrinted>2015-10-15T08:55:26Z</cp:lastPrinted>
  <dcterms:created xsi:type="dcterms:W3CDTF">2015-10-05T10:12:28Z</dcterms:created>
  <dcterms:modified xsi:type="dcterms:W3CDTF">2017-10-20T11:35:59Z</dcterms:modified>
  <cp:category/>
  <cp:version/>
  <cp:contentType/>
  <cp:contentStatus/>
</cp:coreProperties>
</file>