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780" windowWidth="14715" windowHeight="7125" firstSheet="13" activeTab="20"/>
  </bookViews>
  <sheets>
    <sheet name="Tavola 1" sheetId="1" r:id="rId1"/>
    <sheet name="Tavola 2" sheetId="2" r:id="rId2"/>
    <sheet name="Tavola 2bis"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<sst xmlns="http://schemas.openxmlformats.org/spreadsheetml/2006/main" count="884" uniqueCount="306">
  <si>
    <t>PROVINCE</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</si>
  <si>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</si>
  <si>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</si>
  <si>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</si>
  <si>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</si>
  <si>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</si>
  <si>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</si>
  <si>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</si>
  <si>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</si>
  <si>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</si>
  <si>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</si>
  <si>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</si>
  <si>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</si>
  <si>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</si>
  <si>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</si>
  <si>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</si>
  <si>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</si>
  <si>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</si>
  <si>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</si>
  <si>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</si>
  <si>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</si>
  <si>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</si>
  <si>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</si>
  <si>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</si>
  <si>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</si>
  <si>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</si>
  <si>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</si>
  <si>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</si>
  <si>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</si>
  <si>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</si>
  <si>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</si>
  <si>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</si>
  <si>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</si>
  <si>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</si>
  <si>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</si>
  <si>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</si>
  <si>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(a) Morti su popolazione media residente (per 100.000).</t>
  </si>
  <si>
    <t>(c) La variazione percentuale annua è calcolata per l'anno t rispetto all'anno t-1 su base variabile.</t>
  </si>
  <si>
    <t>AMBITO STRADALE</t>
  </si>
  <si>
    <t>Indice di mortalità (a)</t>
  </si>
  <si>
    <t>Indice di lesività (b)</t>
  </si>
  <si>
    <t>Autostrade e raccordi</t>
  </si>
  <si>
    <t>Altre strade (c)</t>
  </si>
  <si>
    <t>STRADE URBANE</t>
  </si>
  <si>
    <t>STRADE EXTRAURBANE</t>
  </si>
  <si>
    <t>Incrocio</t>
  </si>
  <si>
    <t>Rotatoria</t>
  </si>
  <si>
    <t>Intersezione</t>
  </si>
  <si>
    <t>Rettilineo</t>
  </si>
  <si>
    <t>Curva</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</si>
  <si>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</si>
  <si>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</si>
  <si>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</si>
  <si>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</si>
  <si>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</si>
  <si>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</si>
  <si>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</si>
  <si>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</si>
  <si>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</si>
  <si>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</si>
  <si>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</si>
  <si>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</si>
  <si>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</si>
  <si>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</si>
  <si>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</si>
  <si>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</si>
  <si>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</si>
  <si>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</si>
  <si>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</si>
  <si>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</si>
  <si>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</si>
  <si>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</si>
  <si>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</si>
  <si>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NATURA DELL'INCIDENTE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</si>
  <si>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</si>
  <si>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</si>
  <si>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</si>
  <si>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</si>
  <si>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</si>
  <si>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</si>
  <si>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</si>
  <si>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</si>
  <si>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</si>
  <si>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</si>
  <si>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</si>
  <si>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</si>
  <si>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</si>
  <si>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</si>
  <si>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</si>
  <si>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</si>
  <si>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</si>
  <si>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</si>
  <si>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</si>
  <si>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</si>
  <si>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</si>
  <si>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</si>
  <si>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</si>
  <si>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</si>
  <si>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</si>
  <si>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</si>
  <si>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</si>
  <si>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</si>
  <si>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</si>
  <si>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</si>
  <si>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</si>
  <si>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</si>
  <si>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</si>
  <si>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</si>
  <si>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</si>
  <si>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Incidenti per 1.000 ab.</t>
  </si>
  <si>
    <t>Morti per 100.000 ab.</t>
  </si>
  <si>
    <t>Feriti per 100.000 ab.</t>
  </si>
  <si>
    <t>Altri Comuni</t>
  </si>
  <si>
    <t xml:space="preserve">Strade extra-urbane </t>
  </si>
  <si>
    <t>Venerdì notte</t>
  </si>
  <si>
    <t>Sabato notte</t>
  </si>
  <si>
    <t>Altre notti</t>
  </si>
  <si>
    <t>Calabria</t>
  </si>
  <si>
    <t>Cosenza</t>
  </si>
  <si>
    <t>Catanzaro</t>
  </si>
  <si>
    <t>Reggio di Calabria</t>
  </si>
  <si>
    <t>Crotone</t>
  </si>
  <si>
    <t>Vibo Valentia</t>
  </si>
  <si>
    <t>-</t>
  </si>
  <si>
    <t>Acri</t>
  </si>
  <si>
    <t>Cassano all'Ionio</t>
  </si>
  <si>
    <t>Castrovillari</t>
  </si>
  <si>
    <t>Corigliano Calabro</t>
  </si>
  <si>
    <t>Montalto Uffugo</t>
  </si>
  <si>
    <t>Paola</t>
  </si>
  <si>
    <t>Rende</t>
  </si>
  <si>
    <t>Rossano</t>
  </si>
  <si>
    <t>San Giovanni in Fiore</t>
  </si>
  <si>
    <t>Lamezia Terme</t>
  </si>
  <si>
    <t>Gioia Tauro</t>
  </si>
  <si>
    <t>Palmi</t>
  </si>
  <si>
    <t>Siderno</t>
  </si>
  <si>
    <t>Taurianova</t>
  </si>
  <si>
    <t>Isola di Capo Rizzuto</t>
  </si>
  <si>
    <t>Bambini (0 - 14)</t>
  </si>
  <si>
    <t>Giovani (15 - 24)</t>
  </si>
  <si>
    <t>Anziani (65+)</t>
  </si>
  <si>
    <t>Altri utenti</t>
  </si>
  <si>
    <t>TOTALE</t>
  </si>
  <si>
    <t>TIPOLOGIA DI COMUNE</t>
  </si>
  <si>
    <t>Numero comuni</t>
  </si>
  <si>
    <t>Polo</t>
  </si>
  <si>
    <t>Polo intercomunale</t>
  </si>
  <si>
    <t>Cintura</t>
  </si>
  <si>
    <t>Totale Centri</t>
  </si>
  <si>
    <t>Intermedio</t>
  </si>
  <si>
    <t>Periferico</t>
  </si>
  <si>
    <t>Ultra periferico</t>
  </si>
  <si>
    <t>Totale Aree interne</t>
  </si>
  <si>
    <t>Indice di mortalità (b)</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</si>
  <si>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</si>
  <si>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</si>
  <si>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</si>
  <si>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</si>
  <si>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</si>
  <si>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</si>
  <si>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</si>
  <si>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</si>
  <si>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</si>
  <si>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</si>
  <si>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</si>
  <si>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</si>
  <si>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</si>
  <si>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</si>
  <si>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</si>
  <si>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Totale comuni &gt; 15.000 abitanti</t>
  </si>
  <si>
    <t>Totale Comuni &gt; 15.000 abitanti</t>
  </si>
  <si>
    <t>Altri comuni</t>
  </si>
  <si>
    <t>TAVOLA 1. INCIDENTI STRADALI, MORTI E FERITI PER PROVINCIA. CALABRIA.</t>
  </si>
  <si>
    <t>(b) Rapporto percentuale tra il numero dei morti e il numero degli incidenti con lesioni a persone.</t>
  </si>
  <si>
    <t>Motocicli (a)</t>
  </si>
  <si>
    <t>Velocipedi (a)</t>
  </si>
  <si>
    <t>Pedoni</t>
  </si>
  <si>
    <t>Altri Utenti</t>
  </si>
  <si>
    <t>Anno 2014, valori assoluti e indicatori</t>
  </si>
  <si>
    <r>
      <t>TAVOLA 5. INCIDENTI STRADALI CON LESIONI A PERSONE SECONDO LA CATEGORIA DELLA STRADA. CALABRIA.</t>
    </r>
    <r>
      <rPr>
        <b/>
        <sz val="9.5"/>
        <color indexed="23"/>
        <rFont val="Arial Narrow"/>
        <family val="2"/>
      </rPr>
      <t xml:space="preserve"> </t>
    </r>
  </si>
  <si>
    <t>(a) Rapporto percentuale tra il numero dei morti e il numero degli incidenti con lesioni a persone.</t>
  </si>
  <si>
    <t>(c) Sono incluse nella categoria 'Altre strade' le strade Statali, Regionali, Provinciali fuori dell'abitato e Comunali extraurbane.</t>
  </si>
  <si>
    <t>Altro (passaggio a livello, dosso, pendenza, galleria)</t>
  </si>
  <si>
    <t xml:space="preserve">TAVOLA 7. INCIDENTI STRADALI CON LESIONI A PERSONE PER MESE. CALABRIA. </t>
  </si>
  <si>
    <t>TAVOLA 6.1. INCIDENTI STRADALI CON LESIONI A PERSONE PER CARATTERISTICA DELLA STRADA E AMBITO STRADALE. CALABRIA.</t>
  </si>
  <si>
    <t>TAVOLA  6.2. INCIDENTI STRADALI CON LESIONI A PERSONE PER CARATTERISTICA DELLA STRADA E AMBITO STRADALE. CALABRIA.</t>
  </si>
  <si>
    <t>TAVOLA 8. INCIDENTI STRADALI CON LESIONI A PERSONE MORTI E FERITI PER GIORNO DELLA SETTIMANA. CALABRIA.</t>
  </si>
  <si>
    <t xml:space="preserve">TAVOLA 9. INCIDENTI STRADALI CON LESIONI A PERSONE MORTI E FERITI PER ORA DEL GIORNO. CALABRIA. </t>
  </si>
  <si>
    <t>(b) Rapporto percentuale tra il numero dei feriti e il numero degli incidenti con lesioni a persone.</t>
  </si>
  <si>
    <t>(a) Dalle ore 22 alle ore 6.</t>
  </si>
  <si>
    <t xml:space="preserve">TAVOLA 12. INCIDENTI STRADALI, MORTI E FERITI PER TIPOLOGIA DI COMUNE. CALABRIA. </t>
  </si>
  <si>
    <t xml:space="preserve">TAVOLA 13. INCIDENTI STRADALI CON LESIONI A PERSONE INFORTUNATE SECONDO LA NATURA. CALABRIA . </t>
  </si>
  <si>
    <t>CAUSE</t>
  </si>
  <si>
    <t xml:space="preserve">TAVOLA 14. CAUSE ACCERTATE O PRESUNTE DI INCIDENTE SECONDO L’AMBITO STRADALE. CALABRIA. </t>
  </si>
  <si>
    <t xml:space="preserve">TAVOLA 15. MORTI E FERITI PER CATEGORIA DI UTENTI E CLASSE DI ETÀ. CALABRIA. </t>
  </si>
  <si>
    <t xml:space="preserve">TAVOLA 17. INCIDENTI STRADALI, MORTI E FERITI NEI COMUNI CAPOLUOGO E NEI COMUNI CON ALMENO 15.000 ABITANTI. CALABRIA. </t>
  </si>
  <si>
    <t xml:space="preserve">TAVOLA 18. INCIDENTI STRADALI, MORTI E FERITI PER CATEGORIA DELLA STRADA NEI COMUNI CAPOLUOGO E NEI COMUNI CON ALMENO 15.000 ABITANTI. CALABRIA. </t>
  </si>
  <si>
    <t>CLASSE DI ETA'</t>
  </si>
  <si>
    <t xml:space="preserve">TAVOLA 4.1. UTENTI VULNERABILI MORTI IN INCIDENTI STRADALI PER ETÀ IN CALABRIA E IN ITALIA. </t>
  </si>
  <si>
    <t>(a) Rapporto  tra il numero dei morti e il numero degli incidenti stradali con lesioni a persone.</t>
  </si>
  <si>
    <r>
      <t xml:space="preserve">(b) </t>
    </r>
    <r>
      <rPr>
        <sz val="7.5"/>
        <color indexed="8"/>
        <rFont val="Verdana"/>
        <family val="2"/>
      </rPr>
      <t>Rapporto  tra il numero dei morti e il complesso degli infortunati (morti e feriti) in incidenti  con lesioni a persone.</t>
    </r>
  </si>
  <si>
    <t>(a) Rapporto percentuale tra il numero dei morti e il numero degli incidenti stradali con lesioni a persone.</t>
  </si>
  <si>
    <t>(b) Rapporto percentuale tra il numero dei morti e il complesso degli infortunati (morti e feriti) in incidenti con lesioni a persone.</t>
  </si>
  <si>
    <t xml:space="preserve"> Indice  di      mortalità (a)</t>
  </si>
  <si>
    <t>TAVOLA 2bis. INDICI DI MORTALITA' E GRAVITA' PER PROVINCIA. CALABRIA.</t>
  </si>
  <si>
    <t>Ciclomotori (a)</t>
  </si>
  <si>
    <t>(a) Rapporto percentuale  tra il numero dei morti e il numero degli incidenti con lesioni a persone.</t>
  </si>
  <si>
    <t xml:space="preserve">TAVOLA 6. INCIDENTI STRADALI CON LESIONI A PERSONE PER PROVINCIA, CARATTERISTICA DELLA STRADA E AMBITO STRADALE. CALABRIA. </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</si>
  <si>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CALABRIA.</t>
    </r>
  </si>
  <si>
    <t xml:space="preserve">TAVOLA 10.1. INCIDENTI STRADALI CON LESIONI A PERSONE, MORTI E FERITI, PER PROVINCIA, GIORNO DELLA SETTIMANA E FASCIA ORARIA NOTTURNA (a). STRADE URBANE. CALABRIA . </t>
  </si>
  <si>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CALABRIA.</t>
    </r>
  </si>
  <si>
    <t>TAVOLA 11. INCIDENTI STRADALI, MORTI E FERITI PER TIPOLOGIA DI COMUNE. CALABRIA.</t>
  </si>
  <si>
    <t>(b) Rapporto percentuale tra il numero dei feriti e il numero degli incidenti stradali con lesioni a persone.</t>
  </si>
  <si>
    <r>
      <t xml:space="preserve">CAPOLUOGHI                         </t>
    </r>
    <r>
      <rPr>
        <sz val="9"/>
        <color indexed="8"/>
        <rFont val="Arial Narrow"/>
        <family val="2"/>
      </rPr>
      <t>Altri Comuni</t>
    </r>
  </si>
  <si>
    <t>Indice di  mortalità (a)</t>
  </si>
  <si>
    <t>Indice di lesività  (b)</t>
  </si>
  <si>
    <t>CATEGORIA DI UTENTE</t>
  </si>
  <si>
    <t>MESI</t>
  </si>
  <si>
    <t>(a) Rapporto percentuale tra il numero dei morti e il numero degli incidenti  con lesioni a persone.</t>
  </si>
  <si>
    <r>
      <t xml:space="preserve">(b) </t>
    </r>
    <r>
      <rPr>
        <sz val="7.5"/>
        <color indexed="8"/>
        <rFont val="Verdana"/>
        <family val="2"/>
      </rPr>
      <t>Rapporto percentuale tra il numero dei morti e il complesso degli infortunati (morti e feriti) in incidenti  con lesioni a persone.</t>
    </r>
  </si>
  <si>
    <t>Morti per 100.000 abitanti (a)</t>
  </si>
  <si>
    <t>Strade Urbane</t>
  </si>
  <si>
    <t>Strade ExtraUrbane</t>
  </si>
  <si>
    <t>TAVOLA 2. INDICI DI MORTALITA' E GRAVITA' PER PROVINCIA. CALABRIA.</t>
  </si>
  <si>
    <t>(a) Conducenti e passeggeri.</t>
  </si>
  <si>
    <t>Anno 2015, valori assoluti e indicatori</t>
  </si>
  <si>
    <r>
      <t>TAVOLA 5.1. INCIDENTI STRADALI CON LESIONI A PERSONE SECONDO LA CATEGORIA DELLA STRADA. CALABRIA.</t>
    </r>
    <r>
      <rPr>
        <b/>
        <sz val="9.5"/>
        <color indexed="23"/>
        <rFont val="Arial Narrow"/>
        <family val="2"/>
      </rPr>
      <t xml:space="preserve"> </t>
    </r>
  </si>
  <si>
    <t>REGIONI</t>
  </si>
  <si>
    <t>COSTO SOCIALE (a)</t>
  </si>
  <si>
    <t>PROCAPITE (in euro)</t>
  </si>
  <si>
    <t>TOTALE (in euro)</t>
  </si>
  <si>
    <t>Campania</t>
  </si>
  <si>
    <t>Molise</t>
  </si>
  <si>
    <t>Sicilia</t>
  </si>
  <si>
    <t xml:space="preserve">Valle d'Aosta/Vallée d'Aoste </t>
  </si>
  <si>
    <t>Basilicata</t>
  </si>
  <si>
    <t>Sardegna</t>
  </si>
  <si>
    <t>Piemonte</t>
  </si>
  <si>
    <t>Puglia</t>
  </si>
  <si>
    <t>Abruzzo</t>
  </si>
  <si>
    <t>Friuli-Venezia-Giulia</t>
  </si>
  <si>
    <t>Veneto</t>
  </si>
  <si>
    <t>Umbria</t>
  </si>
  <si>
    <t>Lombardia</t>
  </si>
  <si>
    <t>Trentino-A.Adige</t>
  </si>
  <si>
    <t>Lazio</t>
  </si>
  <si>
    <t>Marche</t>
  </si>
  <si>
    <t>Emilia-Romagna</t>
  </si>
  <si>
    <t>Toscana</t>
  </si>
  <si>
    <t>Liguria</t>
  </si>
  <si>
    <t>Anno 2016, valori assoluti, composizioni percentuali e indice di mortalità</t>
  </si>
  <si>
    <t>Variazioni %                                           2016/2015</t>
  </si>
  <si>
    <t>Anni 2016 e 2015,valori assoluti e variazioni percentuali</t>
  </si>
  <si>
    <t>Anni 2016 e 2010</t>
  </si>
  <si>
    <t>Anno</t>
  </si>
  <si>
    <t>Variazione percentuale numero di morti rispetto all'anno precedente (c)</t>
  </si>
  <si>
    <t>Variazione percentuale numero di morti rispetto al 2001</t>
  </si>
  <si>
    <t>(b) Rapporto tra il numero dei morti e il numero degli incidenti con lesioni a persone, moltiplicato 100.</t>
  </si>
  <si>
    <t xml:space="preserve">TAVOLA 3. INCIDENTI STRADALI CON LESIONI A PERSONE MORTI E FERITI. CALABRIA. </t>
  </si>
  <si>
    <t>Anni 2001 - 2016, valori assoluti, indicatori e variazioni percentuali</t>
  </si>
  <si>
    <t>Anno 2016, valori assoluti e indicatori</t>
  </si>
  <si>
    <t>Anno 2016, composizioni percentuali</t>
  </si>
  <si>
    <t>Anno 2016, valori assoluti e composizioni percentuali</t>
  </si>
  <si>
    <t>Anno 2016, valori assoluti e indice di mortalità</t>
  </si>
  <si>
    <t>Anno 2016, valori assoluti, valori e variazioni percentuali</t>
  </si>
  <si>
    <t>Variazioni %</t>
  </si>
  <si>
    <t>2016/2015</t>
  </si>
  <si>
    <t>Anno 2016, valori assoluti e valori percentuali (a) (b)</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</si>
  <si>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</si>
  <si>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 xml:space="preserve">CAPOLUOGHI </t>
  </si>
  <si>
    <t xml:space="preserve">Anno 2016, valori assoluti </t>
  </si>
  <si>
    <t>TAVOLA 19. COSTI SOCIALI TOTALI E PRO-CAPITE PER REGIONE. ITALIA 2016</t>
  </si>
  <si>
    <t>ITALIA</t>
  </si>
  <si>
    <t>(a) Incidentalità con danni alle persone 2016</t>
  </si>
  <si>
    <r>
      <t>TAVOLA 5.2. INCIDENTI STRADALI CON LESIONI A PERSONE SECONDO LA CATEGORIA DELLA STRADA. CALABRIA.</t>
    </r>
    <r>
      <rPr>
        <b/>
        <sz val="9.5"/>
        <color indexed="23"/>
        <rFont val="Arial Narrow"/>
        <family val="2"/>
      </rPr>
      <t xml:space="preserve"> </t>
    </r>
  </si>
  <si>
    <t>Anno 2016, valori assoluti</t>
  </si>
  <si>
    <t>Anno 2016 e 2015, Indicatori</t>
  </si>
  <si>
    <t>Anni 2010 e 2016, valori assoluti e composizioni percentuali</t>
  </si>
  <si>
    <t xml:space="preserve">TAVOLA 4.2. UTENTI MORTI IN INCIDENTI STRADALI PER RUOLO IN CALABRIA E IN ITALIA. </t>
  </si>
  <si>
    <t>Anni 2010 e 2016, valori assoluti</t>
  </si>
  <si>
    <t xml:space="preserve">TAVOLA 4.3. UTENTI MORTI E FERITI IN INCIDENTI STRADALI PER CLASSI DI ETA' IN CALABRIA E IN ITALIA. </t>
  </si>
  <si>
    <t>Anno 2016, valori assoluti e valori percentuali</t>
  </si>
  <si>
    <t>Anno 2016, valori assoluti, composizioni percentuali e indice di gravità</t>
  </si>
  <si>
    <r>
      <t>(</t>
    </r>
    <r>
      <rPr>
        <sz val="7.5"/>
        <color indexed="8"/>
        <rFont val="Arial"/>
        <family val="2"/>
      </rPr>
      <t>a) Rapporto percentuale tra il numero dei morti e il numero dei morti e dei feriti in incidenti  con lesioni a persone.</t>
    </r>
  </si>
  <si>
    <t>TAVOLA 16. MORTI E FERITI PER CATEGORIA DI UTENTI E GENERE.CALABRIA.</t>
  </si>
  <si>
    <t>Una carreggiata a senso unico</t>
  </si>
  <si>
    <t>Una carreggiata a doppio senso</t>
  </si>
  <si>
    <t>Doppia carreggiata, più di due carreggiate</t>
  </si>
  <si>
    <t>TAVOLA 5 bis. INCIDENTI STRADALI CON LESIONI A PERSONE SECONDO IL TIPO DI STRADA.  CALABRIA</t>
  </si>
  <si>
    <t>CATEGORIA DELLA STRADA</t>
  </si>
  <si>
    <t>Autostrade e Raccordi</t>
  </si>
  <si>
    <t>Altre Strade (a)</t>
  </si>
  <si>
    <t>Polizia stradale</t>
  </si>
  <si>
    <t>Carabinieri</t>
  </si>
  <si>
    <t>Polizia Municipale</t>
  </si>
  <si>
    <t>Polizia Provinciale</t>
  </si>
  <si>
    <t>(a) Sono incluse nella categoria 'Altre strade': le strade Statali, Regionali, Provinciali fuori dall'abitato e Comunali extraurbane.</t>
  </si>
  <si>
    <t>TAVOLA 20. INCIDENTI STRADALI CON LESIONI A PERSONE PER ORGANO DI RILEVAZIONE, CATEGORIA DELLA STRADA E PROVINCIA. CALABRIA .</t>
  </si>
  <si>
    <t>MESE</t>
  </si>
  <si>
    <t>Polizia Stradale</t>
  </si>
  <si>
    <t xml:space="preserve">Anno </t>
  </si>
  <si>
    <t xml:space="preserve">TAVOLA 21. INCIDENTI STRADALI CON LESIONI A PERSONE PER ORGANO DI RILEVAZIONE E MESE.CALABRIA . </t>
  </si>
  <si>
    <t xml:space="preserve">TAVOLA 22. INCIDENTI STRADALI CON LESIONI A PERSONE PER ORGANO DI RILEVAZIONE E GIORNO DELLA SETTIMANA. CALABRIA. </t>
  </si>
  <si>
    <t>TAVOLA 23. INCIDENTI STRADALI CON LESIONI A PERSONE PER ORGANO DI RILEVAZIONE E ORA DEL GIORNO.  CALABRIA</t>
  </si>
  <si>
    <t>Anni 2016 e 2015</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</si>
</sst>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 numFmtId="168" formatCode="#,##0.0_ ;\-#,##0.0\ "/>
  </numFmts>
  <fonts count="78">
    <font>
      <sz val="11"/>
      <color theme="1"/>
      <name val="Calibri"/>
      <family val="2"/>
    </font>
    <font>
      <sz val="11"/>
      <color indexed="8"/>
      <name val="Calibri"/>
      <family val="2"/>
    </font>
    <font>
      <b/>
      <sz val="10"/>
      <color indexed="23"/>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7.5"/>
      <color indexed="8"/>
      <name val="Verdana"/>
      <family val="2"/>
    </font>
    <font>
      <sz val="9"/>
      <color indexed="8"/>
      <name val="Calibri"/>
      <family val="2"/>
    </font>
    <font>
      <sz val="10"/>
      <name val="MS Sans Serif"/>
      <family val="2"/>
    </font>
    <font>
      <sz val="8"/>
      <color indexed="8"/>
      <name val="Arial"/>
      <family val="2"/>
    </font>
    <font>
      <sz val="7.5"/>
      <color indexed="8"/>
      <name val="Arial Narrow"/>
      <family val="2"/>
    </font>
    <font>
      <sz val="9"/>
      <name val="Arial Narrow"/>
      <family val="2"/>
    </font>
    <font>
      <b/>
      <sz val="9"/>
      <name val="Arial Narrow"/>
      <family val="2"/>
    </font>
    <font>
      <b/>
      <sz val="9.5"/>
      <color indexed="23"/>
      <name val="Arial Narrow"/>
      <family val="2"/>
    </font>
    <font>
      <sz val="9.5"/>
      <name val="Arial Narrow"/>
      <family val="2"/>
    </font>
    <font>
      <sz val="9.5"/>
      <name val="Calibri"/>
      <family val="2"/>
    </font>
    <font>
      <sz val="9.5"/>
      <color indexed="8"/>
      <name val="Arial Narrow"/>
      <family val="2"/>
    </font>
    <font>
      <b/>
      <sz val="8"/>
      <color indexed="23"/>
      <name val="Arial"/>
      <family val="2"/>
    </font>
    <font>
      <sz val="11"/>
      <color indexed="8"/>
      <name val="Arial Narrow"/>
      <family val="2"/>
    </font>
    <font>
      <sz val="11"/>
      <name val="Calibri"/>
      <family val="2"/>
    </font>
    <font>
      <sz val="10"/>
      <color indexed="23"/>
      <name val="Arial Narrow"/>
      <family val="2"/>
    </font>
    <font>
      <sz val="8"/>
      <name val="Arial"/>
      <family val="2"/>
    </font>
    <font>
      <b/>
      <sz val="10"/>
      <color indexed="9"/>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9"/>
      <color theme="1"/>
      <name val="Arial Narrow"/>
      <family val="2"/>
    </font>
    <font>
      <b/>
      <sz val="10"/>
      <color rgb="FF808080"/>
      <name val="Arial Narrow"/>
      <family val="2"/>
    </font>
    <font>
      <sz val="9"/>
      <color rgb="FF000000"/>
      <name val="Arial Narrow"/>
      <family val="2"/>
    </font>
    <font>
      <b/>
      <sz val="9"/>
      <color rgb="FFFFFFFF"/>
      <name val="Arial Narrow"/>
      <family val="2"/>
    </font>
    <font>
      <sz val="7.5"/>
      <color rgb="FF000000"/>
      <name val="Arial Narrow"/>
      <family val="2"/>
    </font>
    <font>
      <sz val="9.5"/>
      <color theme="1"/>
      <name val="Arial Narrow"/>
      <family val="2"/>
    </font>
    <font>
      <b/>
      <sz val="9"/>
      <color rgb="FF000000"/>
      <name val="Arial Narrow"/>
      <family val="2"/>
    </font>
    <font>
      <b/>
      <sz val="10"/>
      <color theme="0" tint="-0.4999699890613556"/>
      <name val="Arial Narrow"/>
      <family val="2"/>
    </font>
    <font>
      <b/>
      <sz val="8"/>
      <color theme="0" tint="-0.4999699890613556"/>
      <name val="Arial"/>
      <family val="2"/>
    </font>
    <font>
      <b/>
      <sz val="9"/>
      <color theme="1"/>
      <name val="Arial Narrow"/>
      <family val="2"/>
    </font>
    <font>
      <sz val="7.5"/>
      <color theme="1"/>
      <name val="Arial Narrow"/>
      <family val="2"/>
    </font>
    <font>
      <sz val="9.5"/>
      <color rgb="FF000000"/>
      <name val="Arial Narrow"/>
      <family val="2"/>
    </font>
    <font>
      <sz val="7"/>
      <color theme="1"/>
      <name val="Arial"/>
      <family val="2"/>
    </font>
    <font>
      <sz val="8"/>
      <color rgb="FF000000"/>
      <name val="Arial"/>
      <family val="2"/>
    </font>
    <font>
      <sz val="7.5"/>
      <color theme="1"/>
      <name val="Arial"/>
      <family val="2"/>
    </font>
    <font>
      <b/>
      <sz val="10"/>
      <color theme="0"/>
      <name val="Arial"/>
      <family val="2"/>
    </font>
    <font>
      <b/>
      <sz val="9"/>
      <color theme="0"/>
      <name val="Arial Narrow"/>
      <family val="2"/>
    </font>
    <font>
      <sz val="7.5"/>
      <color rgb="FF000000"/>
      <name val="Arial"/>
      <family val="2"/>
    </font>
    <font>
      <sz val="9"/>
      <color theme="1"/>
      <name val="Calibri"/>
      <family val="2"/>
    </font>
    <font>
      <sz val="11"/>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A71433"/>
        <bgColor indexed="64"/>
      </patternFill>
    </fill>
    <fill>
      <patternFill patternType="solid">
        <fgColor theme="0" tint="-0.04997999966144562"/>
        <bgColor indexed="64"/>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color theme="0"/>
      </left>
      <right/>
      <top/>
      <bottom/>
    </border>
    <border>
      <left/>
      <right style="thin">
        <color theme="0"/>
      </right>
      <top/>
      <bottom/>
    </border>
    <border>
      <left/>
      <right style="thin">
        <color theme="0"/>
      </right>
      <top style="thin"/>
      <bottom style="thin"/>
    </border>
    <border>
      <left style="thin">
        <color theme="0"/>
      </left>
      <right style="thin">
        <color theme="0"/>
      </right>
      <top style="thin"/>
      <bottom style="thin"/>
    </border>
    <border>
      <left style="thin">
        <color theme="0"/>
      </left>
      <right/>
      <top style="thin"/>
      <bottom style="thin"/>
    </border>
    <border>
      <left/>
      <right style="thin">
        <color theme="0"/>
      </right>
      <top style="thin"/>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9"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1">
    <xf numFmtId="0" fontId="0" fillId="0" borderId="0" xfId="0" applyFont="1" applyAlignment="1">
      <alignment/>
    </xf>
    <xf numFmtId="0" fontId="57" fillId="0" borderId="0" xfId="0" applyFont="1" applyAlignment="1">
      <alignment/>
    </xf>
    <xf numFmtId="2" fontId="57" fillId="0" borderId="0" xfId="0" applyNumberFormat="1" applyFont="1" applyAlignment="1">
      <alignment/>
    </xf>
    <xf numFmtId="165" fontId="57" fillId="0" borderId="0" xfId="0" applyNumberFormat="1" applyFont="1" applyAlignment="1">
      <alignment/>
    </xf>
    <xf numFmtId="0" fontId="57" fillId="0" borderId="0" xfId="0" applyFont="1" applyAlignment="1">
      <alignment/>
    </xf>
    <xf numFmtId="0" fontId="57" fillId="0" borderId="0" xfId="0" applyFont="1" applyAlignment="1">
      <alignment horizontal="left"/>
    </xf>
    <xf numFmtId="0" fontId="0" fillId="0" borderId="0" xfId="0" applyFill="1" applyAlignment="1">
      <alignment/>
    </xf>
    <xf numFmtId="0" fontId="58" fillId="33" borderId="0" xfId="0" applyFont="1" applyFill="1" applyBorder="1" applyAlignment="1">
      <alignment horizontal="left" wrapText="1"/>
    </xf>
    <xf numFmtId="0" fontId="59" fillId="0" borderId="0" xfId="0" applyFont="1" applyAlignment="1">
      <alignment/>
    </xf>
    <xf numFmtId="0" fontId="15" fillId="33" borderId="0" xfId="0" applyFont="1" applyFill="1" applyAlignment="1">
      <alignment/>
    </xf>
    <xf numFmtId="0" fontId="60" fillId="0" borderId="10" xfId="0" applyFont="1" applyBorder="1" applyAlignment="1">
      <alignment wrapText="1"/>
    </xf>
    <xf numFmtId="3" fontId="60" fillId="20" borderId="10" xfId="0" applyNumberFormat="1" applyFont="1" applyFill="1" applyBorder="1" applyAlignment="1">
      <alignment horizontal="right" wrapText="1"/>
    </xf>
    <xf numFmtId="0" fontId="60" fillId="20" borderId="10" xfId="0" applyFont="1" applyFill="1" applyBorder="1" applyAlignment="1">
      <alignment horizontal="right" wrapText="1"/>
    </xf>
    <xf numFmtId="164" fontId="60" fillId="20" borderId="10" xfId="0" applyNumberFormat="1" applyFont="1" applyFill="1" applyBorder="1" applyAlignment="1">
      <alignment horizontal="right" wrapText="1"/>
    </xf>
    <xf numFmtId="164" fontId="60" fillId="0" borderId="10" xfId="0" applyNumberFormat="1" applyFont="1" applyBorder="1" applyAlignment="1">
      <alignment horizontal="right" wrapText="1"/>
    </xf>
    <xf numFmtId="0" fontId="61" fillId="34" borderId="10" xfId="0" applyFont="1" applyFill="1" applyBorder="1" applyAlignment="1">
      <alignment wrapText="1"/>
    </xf>
    <xf numFmtId="3" fontId="61" fillId="34" borderId="10" xfId="0" applyNumberFormat="1" applyFont="1" applyFill="1" applyBorder="1" applyAlignment="1">
      <alignment horizontal="right" wrapText="1"/>
    </xf>
    <xf numFmtId="0" fontId="61" fillId="34" borderId="10" xfId="0" applyFont="1" applyFill="1" applyBorder="1" applyAlignment="1">
      <alignment horizontal="right" wrapText="1"/>
    </xf>
    <xf numFmtId="164" fontId="61" fillId="34" borderId="10" xfId="0" applyNumberFormat="1" applyFont="1" applyFill="1" applyBorder="1" applyAlignment="1">
      <alignment horizontal="right" wrapText="1"/>
    </xf>
    <xf numFmtId="164" fontId="60" fillId="35" borderId="10" xfId="0" applyNumberFormat="1" applyFont="1" applyFill="1" applyBorder="1" applyAlignment="1">
      <alignment horizontal="right" wrapText="1"/>
    </xf>
    <xf numFmtId="164" fontId="60" fillId="33" borderId="10" xfId="0" applyNumberFormat="1" applyFont="1" applyFill="1" applyBorder="1" applyAlignment="1">
      <alignment horizontal="right" wrapText="1"/>
    </xf>
    <xf numFmtId="0" fontId="60" fillId="0" borderId="10" xfId="0" applyFont="1" applyBorder="1" applyAlignment="1">
      <alignment/>
    </xf>
    <xf numFmtId="1" fontId="60" fillId="0" borderId="10" xfId="0" applyNumberFormat="1" applyFont="1" applyFill="1" applyBorder="1" applyAlignment="1">
      <alignment horizontal="right" wrapText="1"/>
    </xf>
    <xf numFmtId="166" fontId="60" fillId="20" borderId="10" xfId="0" applyNumberFormat="1" applyFont="1" applyFill="1" applyBorder="1" applyAlignment="1">
      <alignment horizontal="right" wrapText="1"/>
    </xf>
    <xf numFmtId="166" fontId="60" fillId="0" borderId="10" xfId="0" applyNumberFormat="1" applyFont="1" applyFill="1" applyBorder="1" applyAlignment="1">
      <alignment horizontal="right" wrapText="1"/>
    </xf>
    <xf numFmtId="166" fontId="60" fillId="35" borderId="10" xfId="0" applyNumberFormat="1" applyFont="1" applyFill="1" applyBorder="1" applyAlignment="1">
      <alignment horizontal="right" wrapText="1"/>
    </xf>
    <xf numFmtId="3" fontId="60" fillId="0" borderId="10" xfId="0" applyNumberFormat="1" applyFont="1" applyFill="1" applyBorder="1" applyAlignment="1">
      <alignment horizontal="right" wrapText="1"/>
    </xf>
    <xf numFmtId="3" fontId="60" fillId="35" borderId="10" xfId="0" applyNumberFormat="1" applyFont="1" applyFill="1" applyBorder="1" applyAlignment="1">
      <alignment horizontal="right" wrapText="1"/>
    </xf>
    <xf numFmtId="166" fontId="61" fillId="34" borderId="10" xfId="0" applyNumberFormat="1" applyFont="1" applyFill="1" applyBorder="1" applyAlignment="1">
      <alignment horizontal="right" wrapText="1"/>
    </xf>
    <xf numFmtId="0" fontId="62" fillId="36" borderId="0" xfId="0" applyFont="1" applyFill="1" applyAlignment="1">
      <alignment vertical="top"/>
    </xf>
    <xf numFmtId="0" fontId="63" fillId="0" borderId="0" xfId="0" applyFont="1" applyAlignment="1">
      <alignment/>
    </xf>
    <xf numFmtId="0" fontId="58" fillId="33" borderId="10" xfId="0" applyFont="1" applyFill="1" applyBorder="1" applyAlignment="1">
      <alignment horizontal="right"/>
    </xf>
    <xf numFmtId="0" fontId="12" fillId="33" borderId="10" xfId="0" applyFont="1" applyFill="1" applyBorder="1" applyAlignment="1">
      <alignment vertical="top" wrapText="1"/>
    </xf>
    <xf numFmtId="3" fontId="12" fillId="35" borderId="10" xfId="0" applyNumberFormat="1" applyFont="1" applyFill="1" applyBorder="1" applyAlignment="1">
      <alignment horizontal="right"/>
    </xf>
    <xf numFmtId="3" fontId="12" fillId="33" borderId="10" xfId="0" applyNumberFormat="1" applyFont="1" applyFill="1" applyBorder="1" applyAlignment="1">
      <alignment horizontal="right"/>
    </xf>
    <xf numFmtId="3" fontId="58" fillId="35" borderId="10" xfId="0" applyNumberFormat="1" applyFont="1" applyFill="1" applyBorder="1" applyAlignment="1">
      <alignment/>
    </xf>
    <xf numFmtId="3" fontId="58" fillId="33" borderId="10" xfId="0" applyNumberFormat="1" applyFont="1" applyFill="1" applyBorder="1" applyAlignment="1">
      <alignment/>
    </xf>
    <xf numFmtId="3" fontId="61" fillId="34" borderId="10" xfId="0" applyNumberFormat="1" applyFont="1" applyFill="1" applyBorder="1" applyAlignment="1">
      <alignment wrapText="1"/>
    </xf>
    <xf numFmtId="0" fontId="15" fillId="0" borderId="0" xfId="0" applyFont="1" applyAlignment="1">
      <alignment/>
    </xf>
    <xf numFmtId="2" fontId="60" fillId="33" borderId="10" xfId="0" applyNumberFormat="1" applyFont="1" applyFill="1" applyBorder="1" applyAlignment="1">
      <alignment horizontal="right" wrapText="1"/>
    </xf>
    <xf numFmtId="0" fontId="60" fillId="0" borderId="10" xfId="0" applyFont="1" applyBorder="1" applyAlignment="1">
      <alignment horizontal="left" vertical="top"/>
    </xf>
    <xf numFmtId="3" fontId="60" fillId="35" borderId="10" xfId="0" applyNumberFormat="1" applyFont="1" applyFill="1" applyBorder="1" applyAlignment="1">
      <alignment vertical="top" wrapText="1"/>
    </xf>
    <xf numFmtId="3" fontId="60" fillId="0" borderId="10" xfId="0" applyNumberFormat="1" applyFont="1" applyBorder="1" applyAlignment="1">
      <alignment vertical="top" wrapText="1"/>
    </xf>
    <xf numFmtId="164" fontId="60" fillId="0" borderId="10" xfId="0" applyNumberFormat="1" applyFont="1" applyBorder="1" applyAlignment="1">
      <alignment vertical="top" wrapText="1"/>
    </xf>
    <xf numFmtId="164" fontId="60" fillId="35" borderId="10" xfId="0" applyNumberFormat="1" applyFont="1" applyFill="1" applyBorder="1" applyAlignment="1">
      <alignment vertical="top" wrapText="1"/>
    </xf>
    <xf numFmtId="164" fontId="61" fillId="34" borderId="10" xfId="0" applyNumberFormat="1" applyFont="1" applyFill="1" applyBorder="1" applyAlignment="1">
      <alignment wrapText="1"/>
    </xf>
    <xf numFmtId="0" fontId="60" fillId="0" borderId="10" xfId="0" applyFont="1" applyBorder="1" applyAlignment="1">
      <alignment horizontal="left"/>
    </xf>
    <xf numFmtId="0" fontId="64" fillId="0" borderId="10" xfId="0" applyFont="1" applyBorder="1" applyAlignment="1">
      <alignment horizontal="left" vertical="top"/>
    </xf>
    <xf numFmtId="0" fontId="64" fillId="33" borderId="10" xfId="0" applyFont="1" applyFill="1" applyBorder="1" applyAlignment="1">
      <alignment horizontal="right" wrapText="1"/>
    </xf>
    <xf numFmtId="3" fontId="60" fillId="35" borderId="10" xfId="0" applyNumberFormat="1" applyFont="1" applyFill="1" applyBorder="1" applyAlignment="1">
      <alignment horizontal="right" vertical="top" wrapText="1"/>
    </xf>
    <xf numFmtId="0" fontId="65" fillId="0" borderId="0" xfId="0" applyFont="1" applyAlignment="1">
      <alignment/>
    </xf>
    <xf numFmtId="0" fontId="66" fillId="0" borderId="0" xfId="0" applyFont="1" applyAlignment="1">
      <alignment/>
    </xf>
    <xf numFmtId="165" fontId="66" fillId="0" borderId="0" xfId="0" applyNumberFormat="1" applyFont="1" applyAlignment="1">
      <alignment/>
    </xf>
    <xf numFmtId="0" fontId="60" fillId="0" borderId="10" xfId="0" applyFont="1" applyBorder="1" applyAlignment="1">
      <alignment horizontal="right" vertical="top" wrapText="1"/>
    </xf>
    <xf numFmtId="2" fontId="60" fillId="0" borderId="10" xfId="0" applyNumberFormat="1" applyFont="1" applyBorder="1" applyAlignment="1">
      <alignment horizontal="right" wrapText="1"/>
    </xf>
    <xf numFmtId="164" fontId="60" fillId="0" borderId="10" xfId="0" applyNumberFormat="1" applyFont="1" applyBorder="1" applyAlignment="1">
      <alignment horizontal="right" vertical="top" wrapText="1"/>
    </xf>
    <xf numFmtId="3" fontId="60" fillId="0" borderId="10" xfId="0" applyNumberFormat="1" applyFont="1" applyBorder="1" applyAlignment="1">
      <alignment horizontal="right" vertical="top" wrapText="1"/>
    </xf>
    <xf numFmtId="0" fontId="62" fillId="0" borderId="0" xfId="0" applyFont="1" applyFill="1" applyAlignment="1">
      <alignment/>
    </xf>
    <xf numFmtId="2" fontId="60" fillId="35" borderId="11" xfId="0" applyNumberFormat="1" applyFont="1" applyFill="1" applyBorder="1" applyAlignment="1">
      <alignment horizontal="right" wrapText="1"/>
    </xf>
    <xf numFmtId="0" fontId="60" fillId="35" borderId="10" xfId="0" applyFont="1" applyFill="1" applyBorder="1" applyAlignment="1">
      <alignment vertical="top" wrapText="1"/>
    </xf>
    <xf numFmtId="0" fontId="60" fillId="0" borderId="10" xfId="0" applyFont="1" applyBorder="1" applyAlignment="1">
      <alignment vertical="top" wrapText="1"/>
    </xf>
    <xf numFmtId="0" fontId="60" fillId="35" borderId="10" xfId="0" applyFont="1" applyFill="1" applyBorder="1" applyAlignment="1">
      <alignment horizontal="right" vertical="top" wrapText="1"/>
    </xf>
    <xf numFmtId="0" fontId="62" fillId="0" borderId="0" xfId="0" applyFont="1" applyFill="1" applyAlignment="1">
      <alignment horizontal="left"/>
    </xf>
    <xf numFmtId="0" fontId="58" fillId="37" borderId="10" xfId="0" applyFont="1" applyFill="1" applyBorder="1" applyAlignment="1">
      <alignment wrapText="1"/>
    </xf>
    <xf numFmtId="0" fontId="67" fillId="37" borderId="10" xfId="0" applyFont="1" applyFill="1" applyBorder="1" applyAlignment="1">
      <alignment wrapText="1"/>
    </xf>
    <xf numFmtId="0" fontId="67" fillId="0" borderId="10" xfId="0" applyFont="1" applyBorder="1" applyAlignment="1">
      <alignment wrapText="1"/>
    </xf>
    <xf numFmtId="0" fontId="60" fillId="0" borderId="10" xfId="0" applyFont="1" applyBorder="1" applyAlignment="1">
      <alignment horizontal="right"/>
    </xf>
    <xf numFmtId="3" fontId="60" fillId="35" borderId="10" xfId="0" applyNumberFormat="1" applyFont="1" applyFill="1" applyBorder="1" applyAlignment="1">
      <alignment vertical="top"/>
    </xf>
    <xf numFmtId="3" fontId="60" fillId="0" borderId="10" xfId="0" applyNumberFormat="1" applyFont="1" applyBorder="1" applyAlignment="1">
      <alignment vertical="top"/>
    </xf>
    <xf numFmtId="164" fontId="60" fillId="0" borderId="10" xfId="0" applyNumberFormat="1" applyFont="1" applyBorder="1" applyAlignment="1">
      <alignment vertical="top"/>
    </xf>
    <xf numFmtId="164" fontId="60" fillId="35" borderId="10" xfId="0" applyNumberFormat="1" applyFont="1" applyFill="1" applyBorder="1" applyAlignment="1">
      <alignment vertical="top"/>
    </xf>
    <xf numFmtId="164" fontId="58" fillId="35" borderId="10" xfId="0" applyNumberFormat="1" applyFont="1" applyFill="1" applyBorder="1" applyAlignment="1">
      <alignment/>
    </xf>
    <xf numFmtId="3" fontId="64" fillId="35" borderId="10" xfId="0" applyNumberFormat="1" applyFont="1" applyFill="1" applyBorder="1" applyAlignment="1">
      <alignment vertical="top"/>
    </xf>
    <xf numFmtId="3" fontId="64" fillId="0" borderId="10" xfId="0" applyNumberFormat="1" applyFont="1" applyBorder="1" applyAlignment="1">
      <alignment vertical="top"/>
    </xf>
    <xf numFmtId="164" fontId="64" fillId="0" borderId="10" xfId="0" applyNumberFormat="1" applyFont="1" applyBorder="1" applyAlignment="1">
      <alignment vertical="top"/>
    </xf>
    <xf numFmtId="164" fontId="64" fillId="35" borderId="10" xfId="0" applyNumberFormat="1" applyFont="1" applyFill="1" applyBorder="1" applyAlignment="1">
      <alignment vertical="top"/>
    </xf>
    <xf numFmtId="164" fontId="67" fillId="35" borderId="10" xfId="0" applyNumberFormat="1" applyFont="1" applyFill="1" applyBorder="1" applyAlignment="1">
      <alignment/>
    </xf>
    <xf numFmtId="0" fontId="59" fillId="0" borderId="0" xfId="0" applyFont="1" applyBorder="1" applyAlignment="1">
      <alignment/>
    </xf>
    <xf numFmtId="0" fontId="58" fillId="33" borderId="10" xfId="0" applyFont="1" applyFill="1" applyBorder="1" applyAlignment="1">
      <alignment horizontal="right" wrapText="1"/>
    </xf>
    <xf numFmtId="0" fontId="58" fillId="33" borderId="10" xfId="0" applyFont="1" applyFill="1" applyBorder="1" applyAlignment="1">
      <alignment horizontal="left" wrapText="1"/>
    </xf>
    <xf numFmtId="3" fontId="58" fillId="35" borderId="10" xfId="43" applyNumberFormat="1" applyFont="1" applyFill="1" applyBorder="1" applyAlignment="1">
      <alignment/>
    </xf>
    <xf numFmtId="3" fontId="58" fillId="33" borderId="10" xfId="43" applyNumberFormat="1" applyFont="1" applyFill="1" applyBorder="1" applyAlignment="1">
      <alignment/>
    </xf>
    <xf numFmtId="167" fontId="58" fillId="35" borderId="10" xfId="43" applyNumberFormat="1" applyFont="1" applyFill="1" applyBorder="1" applyAlignment="1">
      <alignment/>
    </xf>
    <xf numFmtId="167" fontId="58" fillId="33" borderId="10" xfId="43" applyNumberFormat="1" applyFont="1" applyFill="1" applyBorder="1" applyAlignment="1">
      <alignment/>
    </xf>
    <xf numFmtId="0" fontId="59" fillId="0" borderId="0" xfId="0" applyFont="1" applyAlignment="1">
      <alignment vertical="center"/>
    </xf>
    <xf numFmtId="164" fontId="58" fillId="0" borderId="10" xfId="0" applyNumberFormat="1" applyFont="1" applyBorder="1" applyAlignment="1">
      <alignment/>
    </xf>
    <xf numFmtId="164" fontId="60" fillId="35" borderId="10" xfId="0" applyNumberFormat="1" applyFont="1" applyFill="1" applyBorder="1" applyAlignment="1">
      <alignment horizontal="right" vertical="top" wrapText="1"/>
    </xf>
    <xf numFmtId="0" fontId="67" fillId="0" borderId="10" xfId="0" applyFont="1" applyBorder="1" applyAlignment="1">
      <alignment/>
    </xf>
    <xf numFmtId="3" fontId="58" fillId="0" borderId="10" xfId="0" applyNumberFormat="1" applyFont="1" applyBorder="1" applyAlignment="1">
      <alignment/>
    </xf>
    <xf numFmtId="0" fontId="58" fillId="0" borderId="10" xfId="0" applyFont="1" applyBorder="1" applyAlignment="1">
      <alignment/>
    </xf>
    <xf numFmtId="0" fontId="13" fillId="33" borderId="10" xfId="0" applyFont="1" applyFill="1" applyBorder="1" applyAlignment="1">
      <alignment/>
    </xf>
    <xf numFmtId="3" fontId="13" fillId="33" borderId="10" xfId="0" applyNumberFormat="1" applyFont="1" applyFill="1" applyBorder="1" applyAlignment="1">
      <alignment horizontal="right" wrapText="1"/>
    </xf>
    <xf numFmtId="3" fontId="13" fillId="33" borderId="10" xfId="0" applyNumberFormat="1" applyFont="1" applyFill="1" applyBorder="1" applyAlignment="1">
      <alignment wrapText="1"/>
    </xf>
    <xf numFmtId="166" fontId="13" fillId="33" borderId="10" xfId="0" applyNumberFormat="1" applyFont="1" applyFill="1" applyBorder="1" applyAlignment="1">
      <alignment horizontal="right" wrapText="1"/>
    </xf>
    <xf numFmtId="0" fontId="13" fillId="33" borderId="10" xfId="0" applyFont="1" applyFill="1" applyBorder="1" applyAlignment="1">
      <alignment wrapText="1"/>
    </xf>
    <xf numFmtId="166" fontId="61" fillId="34" borderId="10" xfId="0" applyNumberFormat="1" applyFont="1" applyFill="1" applyBorder="1" applyAlignment="1">
      <alignment wrapText="1"/>
    </xf>
    <xf numFmtId="0" fontId="60" fillId="35" borderId="10" xfId="0" applyFont="1" applyFill="1" applyBorder="1" applyAlignment="1">
      <alignment horizontal="right" wrapText="1"/>
    </xf>
    <xf numFmtId="0" fontId="63" fillId="0" borderId="0" xfId="0" applyFont="1" applyAlignment="1">
      <alignment vertical="center"/>
    </xf>
    <xf numFmtId="0" fontId="60" fillId="0" borderId="10" xfId="0" applyFont="1" applyBorder="1" applyAlignment="1">
      <alignment horizontal="right" wrapText="1"/>
    </xf>
    <xf numFmtId="0" fontId="68" fillId="0" borderId="0" xfId="0" applyFont="1" applyAlignment="1">
      <alignment/>
    </xf>
    <xf numFmtId="0" fontId="68" fillId="0" borderId="0" xfId="0" applyFont="1" applyAlignment="1">
      <alignment/>
    </xf>
    <xf numFmtId="166" fontId="60" fillId="0" borderId="10" xfId="0" applyNumberFormat="1" applyFont="1" applyFill="1" applyBorder="1" applyAlignment="1">
      <alignment horizontal="right" vertical="center" wrapText="1"/>
    </xf>
    <xf numFmtId="3" fontId="58" fillId="35" borderId="10" xfId="0" applyNumberFormat="1" applyFont="1" applyFill="1" applyBorder="1" applyAlignment="1">
      <alignment horizontal="right"/>
    </xf>
    <xf numFmtId="0" fontId="15" fillId="0" borderId="0" xfId="0" applyFont="1" applyAlignment="1">
      <alignment horizontal="left" vertical="center"/>
    </xf>
    <xf numFmtId="0" fontId="60" fillId="0" borderId="10" xfId="0" applyFont="1" applyFill="1" applyBorder="1" applyAlignment="1">
      <alignment horizontal="right" vertical="center" wrapText="1"/>
    </xf>
    <xf numFmtId="0" fontId="64" fillId="0" borderId="11" xfId="0" applyFont="1" applyBorder="1" applyAlignment="1">
      <alignment wrapText="1"/>
    </xf>
    <xf numFmtId="0" fontId="60" fillId="35" borderId="11" xfId="0" applyFont="1" applyFill="1" applyBorder="1" applyAlignment="1">
      <alignment wrapText="1"/>
    </xf>
    <xf numFmtId="0" fontId="60" fillId="0" borderId="11" xfId="0" applyFont="1" applyBorder="1" applyAlignment="1">
      <alignment wrapText="1"/>
    </xf>
    <xf numFmtId="0" fontId="15" fillId="0" borderId="0" xfId="0" applyFont="1" applyBorder="1" applyAlignment="1">
      <alignment horizontal="left" vertical="center"/>
    </xf>
    <xf numFmtId="0" fontId="69" fillId="0" borderId="0" xfId="0" applyFont="1" applyBorder="1" applyAlignment="1">
      <alignment horizontal="left" vertical="center"/>
    </xf>
    <xf numFmtId="0" fontId="22" fillId="0" borderId="0" xfId="0" applyFont="1" applyAlignment="1">
      <alignment/>
    </xf>
    <xf numFmtId="0" fontId="60" fillId="0" borderId="11" xfId="0" applyFont="1" applyBorder="1" applyAlignment="1">
      <alignment horizontal="right" wrapText="1"/>
    </xf>
    <xf numFmtId="0" fontId="62" fillId="0" borderId="11" xfId="0" applyFont="1" applyBorder="1" applyAlignment="1">
      <alignment vertical="center"/>
    </xf>
    <xf numFmtId="0" fontId="60" fillId="33" borderId="11" xfId="0" applyFont="1" applyFill="1" applyBorder="1" applyAlignment="1">
      <alignment horizontal="right"/>
    </xf>
    <xf numFmtId="166" fontId="60" fillId="33" borderId="10" xfId="0" applyNumberFormat="1" applyFont="1" applyFill="1" applyBorder="1" applyAlignment="1">
      <alignment horizontal="right" wrapText="1"/>
    </xf>
    <xf numFmtId="0" fontId="15" fillId="0" borderId="0" xfId="0" applyFont="1" applyBorder="1" applyAlignment="1">
      <alignment/>
    </xf>
    <xf numFmtId="1" fontId="60" fillId="33" borderId="10" xfId="0" applyNumberFormat="1" applyFont="1" applyFill="1" applyBorder="1" applyAlignment="1">
      <alignment horizontal="right" wrapText="1"/>
    </xf>
    <xf numFmtId="0" fontId="60" fillId="33" borderId="10" xfId="0" applyNumberFormat="1" applyFont="1" applyFill="1" applyBorder="1" applyAlignment="1">
      <alignment horizontal="right" wrapText="1"/>
    </xf>
    <xf numFmtId="0" fontId="61" fillId="34" borderId="10" xfId="0" applyNumberFormat="1" applyFont="1" applyFill="1" applyBorder="1" applyAlignment="1">
      <alignment horizontal="right" wrapText="1"/>
    </xf>
    <xf numFmtId="0" fontId="62" fillId="36" borderId="0" xfId="0" applyFont="1" applyFill="1" applyAlignment="1">
      <alignment horizontal="left"/>
    </xf>
    <xf numFmtId="2" fontId="57" fillId="0" borderId="0" xfId="0" applyNumberFormat="1" applyFont="1" applyAlignment="1">
      <alignment/>
    </xf>
    <xf numFmtId="2" fontId="68" fillId="0" borderId="0" xfId="0" applyNumberFormat="1" applyFont="1" applyAlignment="1">
      <alignment/>
    </xf>
    <xf numFmtId="164" fontId="0" fillId="0" borderId="0" xfId="0" applyNumberFormat="1" applyAlignment="1">
      <alignment/>
    </xf>
    <xf numFmtId="3" fontId="58" fillId="0" borderId="10" xfId="0" applyNumberFormat="1" applyFont="1" applyBorder="1" applyAlignment="1">
      <alignment horizontal="right"/>
    </xf>
    <xf numFmtId="164" fontId="58" fillId="35" borderId="10" xfId="0" applyNumberFormat="1" applyFont="1" applyFill="1" applyBorder="1" applyAlignment="1">
      <alignment horizontal="right"/>
    </xf>
    <xf numFmtId="0" fontId="58" fillId="35" borderId="10" xfId="0" applyFont="1" applyFill="1" applyBorder="1" applyAlignment="1">
      <alignment horizontal="right"/>
    </xf>
    <xf numFmtId="0" fontId="0" fillId="0" borderId="0" xfId="0" applyAlignment="1">
      <alignment/>
    </xf>
    <xf numFmtId="0" fontId="0" fillId="0" borderId="0" xfId="0" applyBorder="1" applyAlignment="1">
      <alignment/>
    </xf>
    <xf numFmtId="0" fontId="60" fillId="33" borderId="10" xfId="0" applyFont="1" applyFill="1" applyBorder="1" applyAlignment="1">
      <alignment horizontal="right" wrapText="1"/>
    </xf>
    <xf numFmtId="0" fontId="59" fillId="0" borderId="0" xfId="0" applyFont="1" applyAlignment="1">
      <alignment horizontal="justify"/>
    </xf>
    <xf numFmtId="0" fontId="60" fillId="33" borderId="10" xfId="0" applyFont="1" applyFill="1" applyBorder="1" applyAlignment="1">
      <alignment horizontal="right" wrapText="1"/>
    </xf>
    <xf numFmtId="0" fontId="60" fillId="0" borderId="10" xfId="0" applyFont="1" applyBorder="1" applyAlignment="1">
      <alignment horizontal="left" wrapText="1"/>
    </xf>
    <xf numFmtId="3" fontId="60" fillId="0" borderId="10" xfId="0" applyNumberFormat="1" applyFont="1" applyBorder="1" applyAlignment="1">
      <alignment horizontal="right" wrapText="1"/>
    </xf>
    <xf numFmtId="0" fontId="0" fillId="0" borderId="0" xfId="0" applyAlignment="1">
      <alignment/>
    </xf>
    <xf numFmtId="0" fontId="15" fillId="0" borderId="0" xfId="0" applyFont="1" applyBorder="1" applyAlignment="1">
      <alignment horizontal="justify"/>
    </xf>
    <xf numFmtId="0" fontId="60" fillId="33" borderId="10" xfId="0" applyFont="1" applyFill="1" applyBorder="1" applyAlignment="1">
      <alignment horizontal="right" wrapText="1"/>
    </xf>
    <xf numFmtId="0" fontId="15" fillId="0" borderId="0" xfId="0" applyFont="1" applyAlignment="1">
      <alignment horizontal="justify" vertical="top"/>
    </xf>
    <xf numFmtId="0" fontId="0" fillId="0" borderId="0" xfId="0" applyAlignment="1">
      <alignment/>
    </xf>
    <xf numFmtId="0" fontId="16" fillId="0" borderId="0" xfId="0" applyFont="1" applyBorder="1" applyAlignment="1">
      <alignment/>
    </xf>
    <xf numFmtId="0" fontId="60" fillId="33" borderId="10" xfId="0" applyFont="1" applyFill="1" applyBorder="1" applyAlignment="1">
      <alignment horizontal="right" wrapText="1"/>
    </xf>
    <xf numFmtId="0" fontId="64" fillId="33" borderId="11" xfId="0" applyFont="1" applyFill="1" applyBorder="1" applyAlignment="1">
      <alignment vertical="center" wrapText="1"/>
    </xf>
    <xf numFmtId="0" fontId="60" fillId="33" borderId="12" xfId="0" applyFont="1" applyFill="1" applyBorder="1" applyAlignment="1">
      <alignment vertical="center" wrapText="1"/>
    </xf>
    <xf numFmtId="3" fontId="67" fillId="35" borderId="10" xfId="0" applyNumberFormat="1" applyFont="1" applyFill="1" applyBorder="1" applyAlignment="1">
      <alignment/>
    </xf>
    <xf numFmtId="3" fontId="67" fillId="0" borderId="10" xfId="0" applyNumberFormat="1" applyFont="1" applyBorder="1" applyAlignment="1">
      <alignment/>
    </xf>
    <xf numFmtId="164" fontId="67" fillId="0" borderId="10" xfId="0" applyNumberFormat="1" applyFont="1" applyBorder="1" applyAlignment="1">
      <alignment/>
    </xf>
    <xf numFmtId="3" fontId="67" fillId="0" borderId="10" xfId="0" applyNumberFormat="1" applyFont="1" applyBorder="1" applyAlignment="1">
      <alignment horizontal="right"/>
    </xf>
    <xf numFmtId="164" fontId="67" fillId="35" borderId="10" xfId="0" applyNumberFormat="1" applyFont="1" applyFill="1" applyBorder="1" applyAlignment="1">
      <alignment horizontal="right"/>
    </xf>
    <xf numFmtId="164" fontId="64" fillId="35" borderId="10" xfId="0" applyNumberFormat="1" applyFont="1" applyFill="1" applyBorder="1" applyAlignment="1">
      <alignment horizontal="right" vertical="top" wrapText="1"/>
    </xf>
    <xf numFmtId="3" fontId="58" fillId="0" borderId="10" xfId="0" applyNumberFormat="1" applyFont="1" applyFill="1" applyBorder="1" applyAlignment="1">
      <alignment/>
    </xf>
    <xf numFmtId="3" fontId="13" fillId="35" borderId="10" xfId="0" applyNumberFormat="1" applyFont="1" applyFill="1" applyBorder="1" applyAlignment="1">
      <alignment horizontal="right" wrapText="1"/>
    </xf>
    <xf numFmtId="166" fontId="13" fillId="35" borderId="10" xfId="0" applyNumberFormat="1" applyFont="1" applyFill="1" applyBorder="1" applyAlignment="1">
      <alignment horizontal="right" wrapText="1"/>
    </xf>
    <xf numFmtId="166" fontId="13" fillId="35" borderId="10" xfId="0" applyNumberFormat="1" applyFont="1" applyFill="1" applyBorder="1" applyAlignment="1">
      <alignment wrapText="1"/>
    </xf>
    <xf numFmtId="3" fontId="67" fillId="35" borderId="10" xfId="0" applyNumberFormat="1" applyFont="1" applyFill="1" applyBorder="1" applyAlignment="1">
      <alignment horizontal="right"/>
    </xf>
    <xf numFmtId="0" fontId="67" fillId="0" borderId="10" xfId="0" applyFont="1" applyBorder="1" applyAlignment="1">
      <alignment horizontal="right"/>
    </xf>
    <xf numFmtId="0" fontId="67" fillId="35" borderId="10" xfId="0" applyFont="1" applyFill="1" applyBorder="1" applyAlignment="1">
      <alignment horizontal="right"/>
    </xf>
    <xf numFmtId="0" fontId="58" fillId="0" borderId="10" xfId="0" applyFont="1" applyBorder="1" applyAlignment="1">
      <alignment horizontal="right"/>
    </xf>
    <xf numFmtId="0" fontId="60" fillId="0" borderId="10" xfId="0" applyNumberFormat="1" applyFont="1" applyBorder="1" applyAlignment="1">
      <alignment horizontal="right" vertical="top" wrapText="1"/>
    </xf>
    <xf numFmtId="0" fontId="0" fillId="0" borderId="0" xfId="0" applyFont="1" applyAlignment="1">
      <alignment/>
    </xf>
    <xf numFmtId="1" fontId="61" fillId="34" borderId="10" xfId="0" applyNumberFormat="1" applyFont="1" applyFill="1" applyBorder="1" applyAlignment="1">
      <alignment horizontal="right" wrapText="1"/>
    </xf>
    <xf numFmtId="0" fontId="60" fillId="33" borderId="10" xfId="0" applyFont="1" applyFill="1" applyBorder="1" applyAlignment="1">
      <alignment horizontal="right" vertical="top" wrapText="1"/>
    </xf>
    <xf numFmtId="0" fontId="70" fillId="33" borderId="10" xfId="0" applyFont="1" applyFill="1" applyBorder="1" applyAlignment="1">
      <alignment horizontal="left" wrapText="1"/>
    </xf>
    <xf numFmtId="1" fontId="60" fillId="20" borderId="10" xfId="0" applyNumberFormat="1" applyFont="1" applyFill="1" applyBorder="1" applyAlignment="1">
      <alignment horizontal="right" wrapText="1"/>
    </xf>
    <xf numFmtId="0" fontId="64" fillId="0" borderId="10" xfId="0" applyFont="1" applyBorder="1" applyAlignment="1">
      <alignment horizontal="left" wrapText="1"/>
    </xf>
    <xf numFmtId="1" fontId="64" fillId="20" borderId="10" xfId="0" applyNumberFormat="1" applyFont="1" applyFill="1" applyBorder="1" applyAlignment="1">
      <alignment horizontal="right" wrapText="1"/>
    </xf>
    <xf numFmtId="164" fontId="64" fillId="0" borderId="10" xfId="0" applyNumberFormat="1" applyFont="1" applyBorder="1" applyAlignment="1">
      <alignment horizontal="right" wrapText="1"/>
    </xf>
    <xf numFmtId="3" fontId="64" fillId="20" borderId="10" xfId="0" applyNumberFormat="1" applyFont="1" applyFill="1" applyBorder="1" applyAlignment="1">
      <alignment horizontal="right" wrapText="1"/>
    </xf>
    <xf numFmtId="164" fontId="64" fillId="20" borderId="10" xfId="0" applyNumberFormat="1" applyFont="1" applyFill="1" applyBorder="1" applyAlignment="1">
      <alignment horizontal="right" wrapText="1"/>
    </xf>
    <xf numFmtId="164" fontId="70" fillId="33" borderId="10" xfId="0" applyNumberFormat="1" applyFont="1" applyFill="1" applyBorder="1" applyAlignment="1">
      <alignment horizontal="left" wrapText="1"/>
    </xf>
    <xf numFmtId="0" fontId="62" fillId="36" borderId="0" xfId="0" applyFont="1" applyFill="1" applyAlignment="1">
      <alignment horizontal="left" vertical="top"/>
    </xf>
    <xf numFmtId="0" fontId="64" fillId="0" borderId="10" xfId="0" applyFont="1" applyBorder="1" applyAlignment="1">
      <alignment wrapText="1"/>
    </xf>
    <xf numFmtId="3" fontId="64" fillId="0" borderId="10" xfId="0" applyNumberFormat="1" applyFont="1" applyBorder="1" applyAlignment="1">
      <alignment horizontal="right" wrapText="1"/>
    </xf>
    <xf numFmtId="0" fontId="71" fillId="0" borderId="0" xfId="0" applyFont="1" applyAlignment="1">
      <alignment horizontal="left" vertical="top"/>
    </xf>
    <xf numFmtId="3" fontId="64" fillId="35" borderId="10" xfId="0" applyNumberFormat="1" applyFont="1" applyFill="1" applyBorder="1" applyAlignment="1">
      <alignment vertical="top" wrapText="1"/>
    </xf>
    <xf numFmtId="0" fontId="57" fillId="0" borderId="0" xfId="0" applyFont="1" applyBorder="1" applyAlignment="1">
      <alignment/>
    </xf>
    <xf numFmtId="2" fontId="57" fillId="0" borderId="0" xfId="0" applyNumberFormat="1" applyFont="1" applyBorder="1" applyAlignment="1">
      <alignment/>
    </xf>
    <xf numFmtId="0" fontId="64" fillId="0" borderId="10" xfId="0" applyFont="1" applyBorder="1" applyAlignment="1">
      <alignment horizontal="left" vertical="center" wrapText="1"/>
    </xf>
    <xf numFmtId="0" fontId="60" fillId="33" borderId="10" xfId="0" applyFont="1" applyFill="1" applyBorder="1" applyAlignment="1">
      <alignment wrapText="1"/>
    </xf>
    <xf numFmtId="3" fontId="60" fillId="0" borderId="10" xfId="0" applyNumberFormat="1" applyFont="1" applyBorder="1" applyAlignment="1">
      <alignment wrapText="1"/>
    </xf>
    <xf numFmtId="1" fontId="60" fillId="0" borderId="10" xfId="0" applyNumberFormat="1" applyFont="1" applyBorder="1" applyAlignment="1">
      <alignment horizontal="right" wrapText="1"/>
    </xf>
    <xf numFmtId="1" fontId="60" fillId="35" borderId="10" xfId="0" applyNumberFormat="1" applyFont="1" applyFill="1" applyBorder="1" applyAlignment="1">
      <alignment horizontal="right" wrapText="1"/>
    </xf>
    <xf numFmtId="1" fontId="64" fillId="35" borderId="10" xfId="0" applyNumberFormat="1" applyFont="1" applyFill="1" applyBorder="1" applyAlignment="1">
      <alignment horizontal="right" wrapText="1"/>
    </xf>
    <xf numFmtId="0" fontId="0" fillId="0" borderId="0" xfId="0" applyBorder="1" applyAlignment="1">
      <alignment/>
    </xf>
    <xf numFmtId="0" fontId="60" fillId="33" borderId="10" xfId="0" applyFont="1" applyFill="1" applyBorder="1" applyAlignment="1">
      <alignment horizontal="right" wrapText="1"/>
    </xf>
    <xf numFmtId="0" fontId="64" fillId="33" borderId="10" xfId="0" applyFont="1" applyFill="1" applyBorder="1" applyAlignment="1">
      <alignment horizontal="right" wrapText="1"/>
    </xf>
    <xf numFmtId="0" fontId="0" fillId="0" borderId="13" xfId="0" applyBorder="1" applyAlignment="1">
      <alignment/>
    </xf>
    <xf numFmtId="0" fontId="0" fillId="0" borderId="14" xfId="0" applyFont="1" applyBorder="1" applyAlignment="1">
      <alignment/>
    </xf>
    <xf numFmtId="0" fontId="72" fillId="0" borderId="0" xfId="0" applyFont="1" applyAlignment="1" quotePrefix="1">
      <alignment/>
    </xf>
    <xf numFmtId="2" fontId="60" fillId="0" borderId="15" xfId="0" applyNumberFormat="1" applyFont="1" applyBorder="1" applyAlignment="1">
      <alignment horizontal="right" wrapText="1"/>
    </xf>
    <xf numFmtId="2" fontId="60" fillId="0" borderId="16" xfId="0" applyNumberFormat="1" applyFont="1" applyBorder="1" applyAlignment="1">
      <alignment horizontal="right" wrapText="1"/>
    </xf>
    <xf numFmtId="2" fontId="60" fillId="0" borderId="17" xfId="0" applyNumberFormat="1" applyFont="1" applyBorder="1" applyAlignment="1">
      <alignment horizontal="right" wrapText="1"/>
    </xf>
    <xf numFmtId="0" fontId="60" fillId="0" borderId="16" xfId="0" applyFont="1" applyBorder="1" applyAlignment="1">
      <alignment horizontal="right" wrapText="1"/>
    </xf>
    <xf numFmtId="0" fontId="60" fillId="0" borderId="17" xfId="0" applyFont="1" applyBorder="1" applyAlignment="1">
      <alignment horizontal="right" wrapText="1"/>
    </xf>
    <xf numFmtId="2" fontId="61" fillId="34" borderId="10" xfId="0" applyNumberFormat="1" applyFont="1" applyFill="1" applyBorder="1" applyAlignment="1">
      <alignment horizontal="right" wrapText="1"/>
    </xf>
    <xf numFmtId="0" fontId="60" fillId="37" borderId="10" xfId="0" applyFont="1" applyFill="1" applyBorder="1" applyAlignment="1">
      <alignment horizontal="right" vertical="center" wrapText="1"/>
    </xf>
    <xf numFmtId="0" fontId="60" fillId="37" borderId="10" xfId="0" applyFont="1" applyFill="1" applyBorder="1" applyAlignment="1" quotePrefix="1">
      <alignment horizontal="right" vertical="center" wrapText="1"/>
    </xf>
    <xf numFmtId="0" fontId="60" fillId="37" borderId="10" xfId="0" applyFont="1" applyFill="1" applyBorder="1" applyAlignment="1">
      <alignment vertical="center" wrapText="1"/>
    </xf>
    <xf numFmtId="3" fontId="58" fillId="20" borderId="10" xfId="0" applyNumberFormat="1" applyFont="1" applyFill="1" applyBorder="1" applyAlignment="1">
      <alignment horizontal="right" wrapText="1"/>
    </xf>
    <xf numFmtId="164" fontId="60" fillId="20" borderId="10" xfId="0" applyNumberFormat="1" applyFont="1" applyFill="1" applyBorder="1" applyAlignment="1">
      <alignment horizontal="right" vertical="center" wrapText="1"/>
    </xf>
    <xf numFmtId="3" fontId="60" fillId="37" borderId="10" xfId="0" applyNumberFormat="1" applyFont="1" applyFill="1" applyBorder="1" applyAlignment="1">
      <alignment horizontal="right"/>
    </xf>
    <xf numFmtId="0" fontId="60" fillId="20" borderId="10" xfId="0" applyFont="1" applyFill="1" applyBorder="1" applyAlignment="1">
      <alignment horizontal="right" vertical="center"/>
    </xf>
    <xf numFmtId="3" fontId="60" fillId="37" borderId="10" xfId="0" applyNumberFormat="1" applyFont="1" applyFill="1" applyBorder="1" applyAlignment="1">
      <alignment horizontal="right" vertical="center"/>
    </xf>
    <xf numFmtId="164" fontId="60" fillId="37" borderId="10" xfId="0" applyNumberFormat="1" applyFont="1" applyFill="1" applyBorder="1" applyAlignment="1">
      <alignment horizontal="right" vertical="center" wrapText="1"/>
    </xf>
    <xf numFmtId="0" fontId="64" fillId="37" borderId="10" xfId="0" applyFont="1" applyFill="1" applyBorder="1" applyAlignment="1">
      <alignment vertical="center" wrapText="1"/>
    </xf>
    <xf numFmtId="3" fontId="67" fillId="20" borderId="10" xfId="0" applyNumberFormat="1" applyFont="1" applyFill="1" applyBorder="1" applyAlignment="1">
      <alignment horizontal="right" wrapText="1"/>
    </xf>
    <xf numFmtId="3" fontId="64" fillId="37" borderId="10" xfId="0" applyNumberFormat="1" applyFont="1" applyFill="1" applyBorder="1" applyAlignment="1">
      <alignment horizontal="right"/>
    </xf>
    <xf numFmtId="0" fontId="64" fillId="20" borderId="10" xfId="0" applyFont="1" applyFill="1" applyBorder="1" applyAlignment="1">
      <alignment horizontal="right" vertical="center"/>
    </xf>
    <xf numFmtId="3" fontId="64" fillId="37" borderId="10" xfId="0" applyNumberFormat="1" applyFont="1" applyFill="1" applyBorder="1" applyAlignment="1">
      <alignment horizontal="right" vertical="center"/>
    </xf>
    <xf numFmtId="164" fontId="64" fillId="20" borderId="10" xfId="0" applyNumberFormat="1" applyFont="1" applyFill="1" applyBorder="1" applyAlignment="1">
      <alignment horizontal="right" vertical="center" wrapText="1"/>
    </xf>
    <xf numFmtId="164" fontId="64" fillId="37" borderId="10" xfId="0" applyNumberFormat="1" applyFont="1" applyFill="1" applyBorder="1" applyAlignment="1">
      <alignment horizontal="right" vertical="center" wrapText="1"/>
    </xf>
    <xf numFmtId="0" fontId="60" fillId="37" borderId="10" xfId="0" applyFont="1" applyFill="1" applyBorder="1" applyAlignment="1">
      <alignment horizontal="right" vertical="center"/>
    </xf>
    <xf numFmtId="0" fontId="64" fillId="0" borderId="10" xfId="0" applyFont="1" applyBorder="1" applyAlignment="1">
      <alignment vertical="center" wrapText="1"/>
    </xf>
    <xf numFmtId="3" fontId="67" fillId="0" borderId="10" xfId="0" applyNumberFormat="1" applyFont="1" applyBorder="1" applyAlignment="1">
      <alignment horizontal="right" wrapText="1"/>
    </xf>
    <xf numFmtId="0" fontId="64" fillId="20" borderId="10" xfId="0" applyFont="1" applyFill="1" applyBorder="1" applyAlignment="1">
      <alignment horizontal="right" vertical="center" wrapText="1"/>
    </xf>
    <xf numFmtId="3" fontId="64" fillId="0" borderId="10" xfId="0" applyNumberFormat="1" applyFont="1" applyBorder="1" applyAlignment="1">
      <alignment horizontal="right" vertical="center" wrapText="1"/>
    </xf>
    <xf numFmtId="164" fontId="64" fillId="0" borderId="10" xfId="0" applyNumberFormat="1" applyFont="1" applyBorder="1" applyAlignment="1">
      <alignment horizontal="right" vertical="center" wrapText="1"/>
    </xf>
    <xf numFmtId="0" fontId="61" fillId="34" borderId="10" xfId="0" applyFont="1" applyFill="1" applyBorder="1" applyAlignment="1">
      <alignment vertical="center" wrapText="1"/>
    </xf>
    <xf numFmtId="0" fontId="61" fillId="34" borderId="10" xfId="0" applyFont="1" applyFill="1" applyBorder="1" applyAlignment="1">
      <alignment horizontal="right" vertical="center" wrapText="1"/>
    </xf>
    <xf numFmtId="3" fontId="61" fillId="34" borderId="10" xfId="0" applyNumberFormat="1" applyFont="1" applyFill="1" applyBorder="1" applyAlignment="1">
      <alignment horizontal="right" vertical="center" wrapText="1"/>
    </xf>
    <xf numFmtId="164" fontId="61" fillId="34" borderId="10" xfId="0" applyNumberFormat="1" applyFont="1" applyFill="1" applyBorder="1" applyAlignment="1">
      <alignment horizontal="right" vertical="center" wrapText="1"/>
    </xf>
    <xf numFmtId="0" fontId="60" fillId="0" borderId="17" xfId="0" applyFont="1" applyBorder="1" applyAlignment="1">
      <alignment horizontal="right"/>
    </xf>
    <xf numFmtId="0" fontId="60" fillId="0" borderId="16" xfId="0" applyFont="1" applyBorder="1" applyAlignment="1">
      <alignment horizontal="right"/>
    </xf>
    <xf numFmtId="3" fontId="60" fillId="0" borderId="10" xfId="0" applyNumberFormat="1" applyFont="1" applyBorder="1" applyAlignment="1">
      <alignment horizontal="right" vertical="top"/>
    </xf>
    <xf numFmtId="164" fontId="60" fillId="35" borderId="10" xfId="0" applyNumberFormat="1" applyFont="1" applyFill="1" applyBorder="1" applyAlignment="1">
      <alignment horizontal="right" vertical="top"/>
    </xf>
    <xf numFmtId="0" fontId="12" fillId="33" borderId="10" xfId="46" applyFont="1" applyFill="1" applyBorder="1" applyAlignment="1">
      <alignment horizontal="right"/>
      <protection/>
    </xf>
    <xf numFmtId="3" fontId="58" fillId="35" borderId="10" xfId="43" applyNumberFormat="1" applyFont="1" applyFill="1" applyBorder="1" applyAlignment="1">
      <alignment horizontal="right"/>
    </xf>
    <xf numFmtId="3" fontId="58" fillId="33" borderId="10" xfId="43" applyNumberFormat="1" applyFont="1" applyFill="1" applyBorder="1" applyAlignment="1">
      <alignment horizontal="right"/>
    </xf>
    <xf numFmtId="167" fontId="58" fillId="33" borderId="10" xfId="43" applyNumberFormat="1" applyFont="1" applyFill="1" applyBorder="1" applyAlignment="1">
      <alignment horizontal="right"/>
    </xf>
    <xf numFmtId="168" fontId="61" fillId="34" borderId="10" xfId="0" applyNumberFormat="1" applyFont="1" applyFill="1" applyBorder="1" applyAlignment="1">
      <alignment wrapText="1"/>
    </xf>
    <xf numFmtId="3" fontId="58" fillId="33" borderId="10" xfId="0" applyNumberFormat="1" applyFont="1" applyFill="1" applyBorder="1" applyAlignment="1">
      <alignment horizontal="right"/>
    </xf>
    <xf numFmtId="49" fontId="73" fillId="38" borderId="10" xfId="0" applyNumberFormat="1" applyFont="1" applyFill="1" applyBorder="1" applyAlignment="1">
      <alignment/>
    </xf>
    <xf numFmtId="164" fontId="74" fillId="38" borderId="10" xfId="0" applyNumberFormat="1" applyFont="1" applyFill="1" applyBorder="1" applyAlignment="1">
      <alignment horizontal="right" wrapText="1"/>
    </xf>
    <xf numFmtId="3" fontId="74" fillId="38" borderId="10" xfId="0" applyNumberFormat="1" applyFont="1" applyFill="1" applyBorder="1" applyAlignment="1">
      <alignment horizontal="right"/>
    </xf>
    <xf numFmtId="0" fontId="64" fillId="33" borderId="10" xfId="0" applyFont="1" applyFill="1" applyBorder="1" applyAlignment="1">
      <alignment horizontal="right" wrapText="1"/>
    </xf>
    <xf numFmtId="166" fontId="60" fillId="0" borderId="10" xfId="0" applyNumberFormat="1" applyFont="1" applyBorder="1" applyAlignment="1">
      <alignment horizontal="right" vertical="top" wrapText="1"/>
    </xf>
    <xf numFmtId="1" fontId="60" fillId="0" borderId="10" xfId="0" applyNumberFormat="1" applyFont="1" applyBorder="1" applyAlignment="1">
      <alignment horizontal="right" vertical="top" wrapText="1"/>
    </xf>
    <xf numFmtId="167" fontId="58" fillId="35" borderId="10" xfId="43" applyNumberFormat="1" applyFont="1" applyFill="1" applyBorder="1" applyAlignment="1">
      <alignment horizontal="right"/>
    </xf>
    <xf numFmtId="0" fontId="64" fillId="0" borderId="11" xfId="0" applyFont="1" applyBorder="1" applyAlignment="1">
      <alignment horizontal="left" vertical="center" wrapText="1"/>
    </xf>
    <xf numFmtId="0" fontId="64" fillId="0" borderId="0" xfId="0" applyFont="1" applyBorder="1" applyAlignment="1">
      <alignment horizontal="left" vertical="center" wrapText="1"/>
    </xf>
    <xf numFmtId="0" fontId="64" fillId="0" borderId="12" xfId="0" applyFont="1" applyBorder="1" applyAlignment="1">
      <alignment horizontal="left" vertical="center" wrapText="1"/>
    </xf>
    <xf numFmtId="0" fontId="64" fillId="20" borderId="10" xfId="0" applyFont="1" applyFill="1" applyBorder="1" applyAlignment="1">
      <alignment horizontal="center" wrapText="1"/>
    </xf>
    <xf numFmtId="0" fontId="64" fillId="0" borderId="10" xfId="0" applyFont="1" applyBorder="1" applyAlignment="1">
      <alignment horizontal="center" wrapText="1"/>
    </xf>
    <xf numFmtId="0" fontId="0" fillId="0" borderId="10" xfId="0" applyBorder="1" applyAlignment="1">
      <alignment horizontal="center"/>
    </xf>
    <xf numFmtId="0" fontId="75" fillId="0" borderId="0" xfId="0" applyFont="1" applyAlignment="1">
      <alignment horizontal="justify"/>
    </xf>
    <xf numFmtId="0" fontId="0" fillId="0" borderId="0" xfId="0" applyAlignment="1">
      <alignment/>
    </xf>
    <xf numFmtId="0" fontId="59" fillId="0" borderId="0" xfId="0" applyFont="1" applyAlignment="1">
      <alignment horizontal="justify"/>
    </xf>
    <xf numFmtId="0" fontId="15" fillId="0" borderId="0" xfId="0" applyFont="1" applyBorder="1" applyAlignment="1">
      <alignment horizontal="justify"/>
    </xf>
    <xf numFmtId="0" fontId="16" fillId="0" borderId="0" xfId="0" applyFont="1" applyBorder="1" applyAlignment="1">
      <alignment/>
    </xf>
    <xf numFmtId="0" fontId="75" fillId="0" borderId="0" xfId="0" applyFont="1" applyAlignment="1">
      <alignment horizontal="justify" vertical="center"/>
    </xf>
    <xf numFmtId="0" fontId="0" fillId="0" borderId="0" xfId="0" applyAlignment="1">
      <alignment vertical="center"/>
    </xf>
    <xf numFmtId="0" fontId="20" fillId="0" borderId="0" xfId="0" applyFont="1" applyBorder="1" applyAlignment="1">
      <alignment/>
    </xf>
    <xf numFmtId="0" fontId="60" fillId="33" borderId="10" xfId="0" applyFont="1" applyFill="1" applyBorder="1" applyAlignment="1">
      <alignment horizontal="center" wrapText="1"/>
    </xf>
    <xf numFmtId="0" fontId="0" fillId="33" borderId="10" xfId="0" applyFill="1" applyBorder="1" applyAlignment="1">
      <alignment horizontal="center" wrapText="1"/>
    </xf>
    <xf numFmtId="0" fontId="59" fillId="0" borderId="0" xfId="0" applyFont="1" applyAlignment="1">
      <alignment horizontal="left"/>
    </xf>
    <xf numFmtId="0" fontId="69" fillId="0" borderId="0" xfId="0" applyFont="1" applyBorder="1" applyAlignment="1">
      <alignment horizontal="justify"/>
    </xf>
    <xf numFmtId="0" fontId="0" fillId="0" borderId="0" xfId="0" applyBorder="1" applyAlignment="1">
      <alignment/>
    </xf>
    <xf numFmtId="0" fontId="64" fillId="33" borderId="10" xfId="0" applyFont="1" applyFill="1" applyBorder="1" applyAlignment="1">
      <alignment horizontal="left"/>
    </xf>
    <xf numFmtId="0" fontId="76" fillId="0" borderId="11" xfId="0" applyFont="1" applyBorder="1" applyAlignment="1">
      <alignment horizontal="center"/>
    </xf>
    <xf numFmtId="0" fontId="76" fillId="0" borderId="0" xfId="0" applyFont="1" applyBorder="1" applyAlignment="1">
      <alignment horizontal="center"/>
    </xf>
    <xf numFmtId="0" fontId="76" fillId="0" borderId="12" xfId="0" applyFont="1" applyBorder="1" applyAlignment="1">
      <alignment horizontal="center"/>
    </xf>
    <xf numFmtId="0" fontId="64" fillId="0" borderId="17" xfId="0" applyFont="1" applyFill="1" applyBorder="1" applyAlignment="1">
      <alignment horizontal="center" wrapText="1"/>
    </xf>
    <xf numFmtId="0" fontId="64" fillId="0" borderId="10" xfId="0" applyFont="1" applyFill="1" applyBorder="1" applyAlignment="1">
      <alignment horizontal="center" wrapText="1"/>
    </xf>
    <xf numFmtId="0" fontId="64" fillId="0" borderId="15" xfId="0" applyFont="1" applyFill="1" applyBorder="1" applyAlignment="1">
      <alignment horizontal="center" wrapText="1"/>
    </xf>
    <xf numFmtId="0" fontId="76" fillId="0" borderId="18" xfId="0" applyFont="1" applyBorder="1" applyAlignment="1">
      <alignment horizontal="center"/>
    </xf>
    <xf numFmtId="0" fontId="76" fillId="0" borderId="14" xfId="0" applyFont="1" applyBorder="1" applyAlignment="1">
      <alignment horizontal="center"/>
    </xf>
    <xf numFmtId="0" fontId="76" fillId="0" borderId="19" xfId="0" applyFont="1" applyBorder="1" applyAlignment="1">
      <alignment horizontal="center"/>
    </xf>
    <xf numFmtId="0" fontId="13" fillId="33" borderId="11" xfId="0" applyFont="1" applyFill="1" applyBorder="1" applyAlignment="1">
      <alignment horizontal="left" vertical="center" wrapText="1"/>
    </xf>
    <xf numFmtId="0" fontId="58" fillId="33" borderId="0" xfId="0" applyFont="1" applyFill="1" applyBorder="1" applyAlignment="1">
      <alignment horizontal="left" vertical="center"/>
    </xf>
    <xf numFmtId="0" fontId="58" fillId="33" borderId="12" xfId="0" applyFont="1" applyFill="1" applyBorder="1" applyAlignment="1">
      <alignment horizontal="left" vertical="center"/>
    </xf>
    <xf numFmtId="0" fontId="67" fillId="35" borderId="10" xfId="0" applyFont="1" applyFill="1" applyBorder="1" applyAlignment="1">
      <alignment horizontal="center"/>
    </xf>
    <xf numFmtId="0" fontId="67" fillId="0" borderId="10" xfId="0" applyFont="1" applyBorder="1" applyAlignment="1">
      <alignment horizontal="center"/>
    </xf>
    <xf numFmtId="0" fontId="58" fillId="0" borderId="10" xfId="0" applyFont="1" applyBorder="1" applyAlignment="1">
      <alignment horizontal="center"/>
    </xf>
    <xf numFmtId="0" fontId="58" fillId="35" borderId="10" xfId="0" applyFont="1" applyFill="1" applyBorder="1" applyAlignment="1">
      <alignment horizontal="center"/>
    </xf>
    <xf numFmtId="0" fontId="60" fillId="33" borderId="10" xfId="0" applyFont="1" applyFill="1" applyBorder="1" applyAlignment="1">
      <alignment horizontal="right" wrapText="1"/>
    </xf>
    <xf numFmtId="0" fontId="64" fillId="33" borderId="11" xfId="0" applyFont="1" applyFill="1" applyBorder="1" applyAlignment="1">
      <alignment horizontal="left" wrapText="1"/>
    </xf>
    <xf numFmtId="0" fontId="64" fillId="33" borderId="12" xfId="0" applyFont="1" applyFill="1" applyBorder="1" applyAlignment="1">
      <alignment horizontal="left" wrapText="1"/>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4" fillId="35" borderId="10" xfId="0" applyFont="1" applyFill="1" applyBorder="1" applyAlignment="1">
      <alignment horizontal="center" vertical="top" wrapText="1"/>
    </xf>
    <xf numFmtId="0" fontId="64" fillId="0" borderId="10" xfId="0" applyFont="1" applyBorder="1" applyAlignment="1">
      <alignment horizontal="center" vertical="top" wrapText="1"/>
    </xf>
    <xf numFmtId="0" fontId="15" fillId="0" borderId="0" xfId="0" applyFont="1" applyAlignment="1">
      <alignment horizontal="justify" vertical="top"/>
    </xf>
    <xf numFmtId="0" fontId="16" fillId="0" borderId="0" xfId="0" applyFont="1" applyAlignment="1">
      <alignment vertical="top"/>
    </xf>
    <xf numFmtId="0" fontId="64" fillId="33" borderId="11" xfId="0" applyFont="1" applyFill="1" applyBorder="1" applyAlignment="1">
      <alignment horizontal="left" vertical="center"/>
    </xf>
    <xf numFmtId="0" fontId="64" fillId="33" borderId="12" xfId="0" applyFont="1" applyFill="1" applyBorder="1" applyAlignment="1">
      <alignment horizontal="left" vertical="center"/>
    </xf>
    <xf numFmtId="2" fontId="64" fillId="33" borderId="10" xfId="0" applyNumberFormat="1" applyFont="1" applyFill="1" applyBorder="1" applyAlignment="1">
      <alignment horizontal="center" vertical="center" wrapText="1"/>
    </xf>
    <xf numFmtId="2" fontId="64" fillId="0" borderId="10" xfId="0" applyNumberFormat="1" applyFont="1" applyBorder="1" applyAlignment="1">
      <alignment horizontal="right" wrapText="1"/>
    </xf>
    <xf numFmtId="0" fontId="65" fillId="0" borderId="0" xfId="0" applyFont="1" applyFill="1" applyAlignment="1">
      <alignment horizontal="left" vertical="top" wrapText="1"/>
    </xf>
    <xf numFmtId="2" fontId="64" fillId="33" borderId="10" xfId="0" applyNumberFormat="1" applyFont="1" applyFill="1" applyBorder="1" applyAlignment="1">
      <alignment horizontal="right" wrapText="1"/>
    </xf>
    <xf numFmtId="0" fontId="64" fillId="39" borderId="11" xfId="0" applyFont="1" applyFill="1" applyBorder="1" applyAlignment="1">
      <alignment horizontal="left" vertical="center" wrapText="1"/>
    </xf>
    <xf numFmtId="0" fontId="67" fillId="39" borderId="12" xfId="0" applyFont="1" applyFill="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2" fontId="64" fillId="0" borderId="10" xfId="0" applyNumberFormat="1" applyFont="1" applyBorder="1" applyAlignment="1">
      <alignment horizontal="center" vertical="top" wrapText="1"/>
    </xf>
    <xf numFmtId="0" fontId="64" fillId="0" borderId="0" xfId="0" applyFont="1" applyBorder="1" applyAlignment="1">
      <alignment horizontal="left" vertical="center"/>
    </xf>
    <xf numFmtId="0" fontId="64" fillId="0" borderId="17" xfId="0" applyFont="1" applyBorder="1" applyAlignment="1">
      <alignment horizontal="center" vertical="top" wrapText="1"/>
    </xf>
    <xf numFmtId="0" fontId="64" fillId="0" borderId="15" xfId="0" applyFont="1" applyBorder="1" applyAlignment="1">
      <alignment horizontal="left" vertical="center"/>
    </xf>
    <xf numFmtId="0" fontId="64" fillId="0" borderId="10" xfId="0" applyFont="1" applyBorder="1" applyAlignment="1">
      <alignment horizontal="left" vertical="center"/>
    </xf>
    <xf numFmtId="0" fontId="64" fillId="37" borderId="10" xfId="0" applyFont="1" applyFill="1" applyBorder="1" applyAlignment="1">
      <alignment horizontal="center" vertical="center" wrapText="1"/>
    </xf>
    <xf numFmtId="0" fontId="64" fillId="37" borderId="10" xfId="0" applyFont="1" applyFill="1" applyBorder="1" applyAlignment="1">
      <alignment horizontal="left" vertical="center" wrapText="1"/>
    </xf>
    <xf numFmtId="0" fontId="64" fillId="20" borderId="10" xfId="0" applyFont="1" applyFill="1" applyBorder="1" applyAlignment="1">
      <alignment horizontal="center" vertical="center" wrapText="1"/>
    </xf>
    <xf numFmtId="0" fontId="64" fillId="37" borderId="11" xfId="0" applyFont="1" applyFill="1" applyBorder="1" applyAlignment="1">
      <alignment horizontal="left" vertical="center" wrapText="1"/>
    </xf>
    <xf numFmtId="0" fontId="64" fillId="37" borderId="0"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2" fillId="0" borderId="0" xfId="0" applyFont="1" applyAlignment="1">
      <alignment horizontal="justify"/>
    </xf>
    <xf numFmtId="0" fontId="77" fillId="0" borderId="0" xfId="0" applyFont="1" applyAlignment="1">
      <alignment/>
    </xf>
    <xf numFmtId="0" fontId="64" fillId="0" borderId="17" xfId="0" applyFont="1" applyFill="1" applyBorder="1" applyAlignment="1">
      <alignment horizontal="center" vertical="center"/>
    </xf>
    <xf numFmtId="0" fontId="64" fillId="0" borderId="10" xfId="0" applyFont="1" applyFill="1" applyBorder="1" applyAlignment="1">
      <alignment horizontal="center" vertical="center"/>
    </xf>
    <xf numFmtId="0" fontId="64" fillId="35" borderId="10" xfId="0" applyFont="1" applyFill="1" applyBorder="1" applyAlignment="1">
      <alignment horizontal="center" vertical="center"/>
    </xf>
    <xf numFmtId="0" fontId="62" fillId="0" borderId="0" xfId="0" applyFont="1" applyBorder="1" applyAlignment="1">
      <alignment horizontal="justify"/>
    </xf>
    <xf numFmtId="0" fontId="77" fillId="0" borderId="0" xfId="0" applyFont="1" applyBorder="1" applyAlignment="1">
      <alignment/>
    </xf>
    <xf numFmtId="0" fontId="13" fillId="0" borderId="10" xfId="46" applyFont="1" applyBorder="1" applyAlignment="1">
      <alignment/>
      <protection/>
    </xf>
    <xf numFmtId="0" fontId="64" fillId="33" borderId="10" xfId="0" applyFont="1" applyFill="1" applyBorder="1" applyAlignment="1">
      <alignment horizontal="center" wrapText="1"/>
    </xf>
    <xf numFmtId="0" fontId="64" fillId="33" borderId="11"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4" fillId="35" borderId="10" xfId="0" applyFont="1" applyFill="1" applyBorder="1" applyAlignment="1">
      <alignment horizontal="center"/>
    </xf>
    <xf numFmtId="0" fontId="64" fillId="33" borderId="10" xfId="0" applyFont="1" applyFill="1" applyBorder="1" applyAlignment="1">
      <alignment horizontal="center"/>
    </xf>
    <xf numFmtId="0" fontId="58" fillId="33" borderId="10" xfId="0" applyFont="1" applyFill="1" applyBorder="1" applyAlignment="1">
      <alignment horizontal="center" wrapText="1"/>
    </xf>
    <xf numFmtId="0" fontId="58" fillId="33" borderId="0" xfId="0" applyFont="1" applyFill="1" applyBorder="1" applyAlignment="1">
      <alignment horizontal="center" wrapText="1"/>
    </xf>
    <xf numFmtId="0" fontId="64" fillId="39" borderId="12" xfId="0" applyFont="1" applyFill="1" applyBorder="1" applyAlignment="1">
      <alignment horizontal="left" vertical="center" wrapText="1"/>
    </xf>
    <xf numFmtId="0" fontId="62" fillId="0" borderId="0" xfId="0" applyFont="1" applyAlignment="1">
      <alignment horizontal="justify" vertical="center"/>
    </xf>
    <xf numFmtId="0" fontId="77" fillId="0" borderId="0" xfId="0" applyFont="1" applyAlignment="1">
      <alignment vertical="center"/>
    </xf>
    <xf numFmtId="0" fontId="60" fillId="33" borderId="11" xfId="0" applyFont="1" applyFill="1" applyBorder="1" applyAlignment="1">
      <alignment horizontal="right" wrapText="1"/>
    </xf>
    <xf numFmtId="0" fontId="60" fillId="33" borderId="12" xfId="0" applyFont="1" applyFill="1" applyBorder="1" applyAlignment="1">
      <alignment horizontal="right" wrapText="1"/>
    </xf>
    <xf numFmtId="0" fontId="64" fillId="33" borderId="11" xfId="0" applyFont="1" applyFill="1" applyBorder="1" applyAlignment="1">
      <alignment horizontal="center" wrapText="1"/>
    </xf>
    <xf numFmtId="0" fontId="0" fillId="33" borderId="11" xfId="0" applyFill="1" applyBorder="1" applyAlignment="1">
      <alignment/>
    </xf>
    <xf numFmtId="0" fontId="64" fillId="20" borderId="12" xfId="0" applyFont="1" applyFill="1" applyBorder="1" applyAlignment="1">
      <alignment horizontal="center" wrapText="1"/>
    </xf>
    <xf numFmtId="0" fontId="0" fillId="0" borderId="12" xfId="0" applyBorder="1" applyAlignment="1">
      <alignment/>
    </xf>
    <xf numFmtId="0" fontId="64" fillId="33" borderId="12" xfId="0" applyFont="1" applyFill="1" applyBorder="1" applyAlignment="1">
      <alignment horizontal="center"/>
    </xf>
    <xf numFmtId="0" fontId="0" fillId="0" borderId="12" xfId="0" applyBorder="1" applyAlignment="1">
      <alignment wrapText="1"/>
    </xf>
    <xf numFmtId="0" fontId="64" fillId="33" borderId="10" xfId="0" applyFont="1" applyFill="1" applyBorder="1" applyAlignment="1">
      <alignment horizontal="right" wrapText="1"/>
    </xf>
    <xf numFmtId="0" fontId="64" fillId="33" borderId="10" xfId="0" applyFont="1"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B3:K14"/>
  <sheetViews>
    <sheetView zoomScalePageLayoutView="0" workbookViewId="0" topLeftCell="A1">
      <selection activeCell="J22" sqref="J22"/>
    </sheetView>
  </sheetViews>
  <sheetFormatPr defaultColWidth="9.140625" defaultRowHeight="15"/>
  <cols>
    <col min="2" max="2" width="13.28125" style="0" customWidth="1"/>
  </cols>
  <sheetData>
    <row r="3" spans="2:11" ht="15">
      <c r="B3" s="8" t="s">
        <v>173</v>
      </c>
      <c r="C3" s="126"/>
      <c r="D3" s="126"/>
      <c r="E3" s="126"/>
      <c r="F3" s="126"/>
      <c r="G3" s="126"/>
      <c r="H3" s="126"/>
      <c r="I3" s="126"/>
      <c r="J3" s="126"/>
      <c r="K3" s="126"/>
    </row>
    <row r="4" spans="2:11" ht="15">
      <c r="B4" s="9" t="s">
        <v>253</v>
      </c>
      <c r="C4" s="8"/>
      <c r="D4" s="8"/>
      <c r="E4" s="8"/>
      <c r="F4" s="127"/>
      <c r="G4" s="127"/>
      <c r="H4" s="127"/>
      <c r="I4" s="127"/>
      <c r="J4" s="127"/>
      <c r="K4" s="127"/>
    </row>
    <row r="5" spans="2:11" ht="15">
      <c r="B5" s="236" t="s">
        <v>0</v>
      </c>
      <c r="C5" s="239">
        <v>2016</v>
      </c>
      <c r="D5" s="239"/>
      <c r="E5" s="239"/>
      <c r="F5" s="240">
        <v>2015</v>
      </c>
      <c r="G5" s="240"/>
      <c r="H5" s="240"/>
      <c r="I5" s="239" t="s">
        <v>252</v>
      </c>
      <c r="J5" s="239"/>
      <c r="K5" s="239"/>
    </row>
    <row r="6" spans="2:11" ht="15">
      <c r="B6" s="237"/>
      <c r="C6" s="239"/>
      <c r="D6" s="239"/>
      <c r="E6" s="239"/>
      <c r="F6" s="240"/>
      <c r="G6" s="240"/>
      <c r="H6" s="240"/>
      <c r="I6" s="241"/>
      <c r="J6" s="241"/>
      <c r="K6" s="241"/>
    </row>
    <row r="7" spans="2:11" ht="15">
      <c r="B7" s="238"/>
      <c r="C7" s="128" t="s">
        <v>1</v>
      </c>
      <c r="D7" s="128" t="s">
        <v>2</v>
      </c>
      <c r="E7" s="128" t="s">
        <v>3</v>
      </c>
      <c r="F7" s="128" t="s">
        <v>1</v>
      </c>
      <c r="G7" s="128" t="s">
        <v>2</v>
      </c>
      <c r="H7" s="128" t="s">
        <v>3</v>
      </c>
      <c r="I7" s="128" t="s">
        <v>1</v>
      </c>
      <c r="J7" s="128" t="s">
        <v>2</v>
      </c>
      <c r="K7" s="128" t="s">
        <v>3</v>
      </c>
    </row>
    <row r="8" spans="2:11" ht="15">
      <c r="B8" s="10" t="s">
        <v>118</v>
      </c>
      <c r="C8" s="11">
        <v>881</v>
      </c>
      <c r="D8" s="98">
        <v>51</v>
      </c>
      <c r="E8" s="11">
        <v>1564</v>
      </c>
      <c r="F8" s="11">
        <v>840</v>
      </c>
      <c r="G8" s="98">
        <v>38</v>
      </c>
      <c r="H8" s="11">
        <v>1524</v>
      </c>
      <c r="I8" s="13">
        <v>4.88</v>
      </c>
      <c r="J8" s="14">
        <v>34.21</v>
      </c>
      <c r="K8" s="13">
        <v>2.62</v>
      </c>
    </row>
    <row r="9" spans="2:11" ht="15">
      <c r="B9" s="10" t="s">
        <v>119</v>
      </c>
      <c r="C9" s="12">
        <v>546</v>
      </c>
      <c r="D9" s="98">
        <v>23</v>
      </c>
      <c r="E9" s="12">
        <v>918</v>
      </c>
      <c r="F9" s="12">
        <v>549</v>
      </c>
      <c r="G9" s="98">
        <v>12</v>
      </c>
      <c r="H9" s="12">
        <v>944</v>
      </c>
      <c r="I9" s="13">
        <v>-0.55</v>
      </c>
      <c r="J9" s="14">
        <v>91.67</v>
      </c>
      <c r="K9" s="13">
        <v>-2.75</v>
      </c>
    </row>
    <row r="10" spans="2:11" ht="15">
      <c r="B10" s="10" t="s">
        <v>120</v>
      </c>
      <c r="C10" s="11">
        <v>969</v>
      </c>
      <c r="D10" s="98">
        <v>28</v>
      </c>
      <c r="E10" s="11">
        <v>1614</v>
      </c>
      <c r="F10" s="11">
        <v>957</v>
      </c>
      <c r="G10" s="98">
        <v>26</v>
      </c>
      <c r="H10" s="11">
        <v>1514</v>
      </c>
      <c r="I10" s="13">
        <v>1.25</v>
      </c>
      <c r="J10" s="14">
        <v>7.69</v>
      </c>
      <c r="K10" s="13">
        <v>6.61</v>
      </c>
    </row>
    <row r="11" spans="2:11" ht="15">
      <c r="B11" s="10" t="s">
        <v>121</v>
      </c>
      <c r="C11" s="12">
        <v>252</v>
      </c>
      <c r="D11" s="98">
        <v>4</v>
      </c>
      <c r="E11" s="12">
        <v>444</v>
      </c>
      <c r="F11" s="12">
        <v>220</v>
      </c>
      <c r="G11" s="98">
        <v>10</v>
      </c>
      <c r="H11" s="12">
        <v>446</v>
      </c>
      <c r="I11" s="13">
        <v>14.55</v>
      </c>
      <c r="J11" s="14">
        <v>-60</v>
      </c>
      <c r="K11" s="13">
        <v>-0.45</v>
      </c>
    </row>
    <row r="12" spans="2:11" ht="15">
      <c r="B12" s="10" t="s">
        <v>122</v>
      </c>
      <c r="C12" s="11">
        <v>203</v>
      </c>
      <c r="D12" s="98">
        <v>11</v>
      </c>
      <c r="E12" s="11">
        <v>328</v>
      </c>
      <c r="F12" s="11">
        <v>167</v>
      </c>
      <c r="G12" s="98">
        <v>8</v>
      </c>
      <c r="H12" s="11">
        <v>272</v>
      </c>
      <c r="I12" s="13">
        <v>21.56</v>
      </c>
      <c r="J12" s="14">
        <v>37.5</v>
      </c>
      <c r="K12" s="13">
        <v>20.59</v>
      </c>
    </row>
    <row r="13" spans="2:11" ht="15">
      <c r="B13" s="15" t="s">
        <v>117</v>
      </c>
      <c r="C13" s="16">
        <v>2851</v>
      </c>
      <c r="D13" s="17">
        <v>117</v>
      </c>
      <c r="E13" s="16">
        <v>4868</v>
      </c>
      <c r="F13" s="16">
        <v>2733</v>
      </c>
      <c r="G13" s="17">
        <v>94</v>
      </c>
      <c r="H13" s="16">
        <v>4700</v>
      </c>
      <c r="I13" s="18">
        <v>4.32</v>
      </c>
      <c r="J13" s="18">
        <v>24.47</v>
      </c>
      <c r="K13" s="18">
        <v>3.57</v>
      </c>
    </row>
    <row r="14" spans="2:11" ht="15">
      <c r="B14" s="15" t="s">
        <v>4</v>
      </c>
      <c r="C14" s="16">
        <v>175791</v>
      </c>
      <c r="D14" s="16">
        <v>3283</v>
      </c>
      <c r="E14" s="16">
        <v>249175</v>
      </c>
      <c r="F14" s="16">
        <v>174539</v>
      </c>
      <c r="G14" s="16">
        <v>3428</v>
      </c>
      <c r="H14" s="16">
        <v>246920</v>
      </c>
      <c r="I14" s="18">
        <v>0.7173181924956538</v>
      </c>
      <c r="J14" s="18">
        <v>-4.229871645274201</v>
      </c>
      <c r="K14" s="18">
        <v>0.913251255467344</v>
      </c>
    </row>
  </sheetData>
  <sheetProtection/>
  <mergeCells count="4">
    <mergeCell ref="B5:B7"/>
    <mergeCell ref="C5:E6"/>
    <mergeCell ref="F5:H6"/>
    <mergeCell ref="I5:K6"/>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3:G13"/>
  <sheetViews>
    <sheetView zoomScalePageLayoutView="0" workbookViewId="0" topLeftCell="A1">
      <selection activeCell="H31" sqref="H31"/>
    </sheetView>
  </sheetViews>
  <sheetFormatPr defaultColWidth="9.140625" defaultRowHeight="15"/>
  <cols>
    <col min="2" max="2" width="17.7109375" style="0" customWidth="1"/>
    <col min="3" max="7" width="10.00390625" style="0" customWidth="1"/>
  </cols>
  <sheetData>
    <row r="3" spans="2:7" ht="15">
      <c r="B3" s="8" t="s">
        <v>275</v>
      </c>
      <c r="C3" s="1"/>
      <c r="D3" s="1"/>
      <c r="E3" s="1"/>
      <c r="F3" s="2"/>
      <c r="G3" s="2"/>
    </row>
    <row r="4" spans="2:7" ht="15">
      <c r="B4" s="38" t="s">
        <v>179</v>
      </c>
      <c r="C4" s="1"/>
      <c r="D4" s="1"/>
      <c r="E4" s="1"/>
      <c r="F4" s="2"/>
      <c r="G4" s="2"/>
    </row>
    <row r="5" spans="2:7" ht="15">
      <c r="B5" s="273" t="s">
        <v>38</v>
      </c>
      <c r="C5" s="272" t="s">
        <v>1</v>
      </c>
      <c r="D5" s="272" t="s">
        <v>2</v>
      </c>
      <c r="E5" s="272" t="s">
        <v>3</v>
      </c>
      <c r="F5" s="272" t="s">
        <v>215</v>
      </c>
      <c r="G5" s="272" t="s">
        <v>216</v>
      </c>
    </row>
    <row r="6" spans="2:7" ht="15">
      <c r="B6" s="274"/>
      <c r="C6" s="272"/>
      <c r="D6" s="272"/>
      <c r="E6" s="272"/>
      <c r="F6" s="272"/>
      <c r="G6" s="272"/>
    </row>
    <row r="7" spans="2:7" ht="15">
      <c r="B7" s="40" t="s">
        <v>6</v>
      </c>
      <c r="C7" s="41">
        <v>1576</v>
      </c>
      <c r="D7" s="42">
        <v>34</v>
      </c>
      <c r="E7" s="41">
        <v>2482</v>
      </c>
      <c r="F7" s="43">
        <v>2.16</v>
      </c>
      <c r="G7" s="44">
        <v>157.49</v>
      </c>
    </row>
    <row r="8" spans="2:7" ht="15">
      <c r="B8" s="40" t="s">
        <v>41</v>
      </c>
      <c r="C8" s="41">
        <v>241</v>
      </c>
      <c r="D8" s="42">
        <v>12</v>
      </c>
      <c r="E8" s="41">
        <v>432</v>
      </c>
      <c r="F8" s="43">
        <v>4.98</v>
      </c>
      <c r="G8" s="44">
        <v>179.25</v>
      </c>
    </row>
    <row r="9" spans="2:7" ht="15">
      <c r="B9" s="40" t="s">
        <v>42</v>
      </c>
      <c r="C9" s="41">
        <v>842</v>
      </c>
      <c r="D9" s="42">
        <v>55</v>
      </c>
      <c r="E9" s="41">
        <v>1514</v>
      </c>
      <c r="F9" s="43">
        <v>6.53</v>
      </c>
      <c r="G9" s="44">
        <v>179.81</v>
      </c>
    </row>
    <row r="10" spans="2:7" ht="15">
      <c r="B10" s="15" t="s">
        <v>8</v>
      </c>
      <c r="C10" s="37">
        <v>2659</v>
      </c>
      <c r="D10" s="37">
        <v>101</v>
      </c>
      <c r="E10" s="37">
        <v>4428</v>
      </c>
      <c r="F10" s="45">
        <v>3.8</v>
      </c>
      <c r="G10" s="45">
        <v>166.53</v>
      </c>
    </row>
    <row r="11" spans="2:7" ht="15">
      <c r="B11" s="119" t="s">
        <v>181</v>
      </c>
      <c r="C11" s="4"/>
      <c r="D11" s="4"/>
      <c r="E11" s="4"/>
      <c r="F11" s="120"/>
      <c r="G11" s="120"/>
    </row>
    <row r="12" spans="2:7" ht="15">
      <c r="B12" s="119" t="s">
        <v>189</v>
      </c>
      <c r="C12" s="99"/>
      <c r="D12" s="99"/>
      <c r="E12" s="99"/>
      <c r="F12" s="121"/>
      <c r="G12" s="121"/>
    </row>
    <row r="13" spans="2:7" ht="15">
      <c r="B13" s="119" t="s">
        <v>182</v>
      </c>
      <c r="C13" s="99"/>
      <c r="D13" s="99"/>
      <c r="E13" s="99"/>
      <c r="F13" s="121"/>
      <c r="G13" s="12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G16" sqref="G16"/>
    </sheetView>
  </sheetViews>
  <sheetFormatPr defaultColWidth="9.140625" defaultRowHeight="15"/>
  <cols>
    <col min="2" max="2" width="28.140625" style="0" customWidth="1"/>
  </cols>
  <sheetData>
    <row r="3" spans="2:3" ht="15">
      <c r="B3" s="8" t="s">
        <v>289</v>
      </c>
      <c r="C3" s="137"/>
    </row>
    <row r="4" spans="2:6" ht="15">
      <c r="B4" s="38" t="s">
        <v>261</v>
      </c>
      <c r="C4" s="1"/>
      <c r="E4" s="137"/>
      <c r="F4" s="137"/>
    </row>
    <row r="5" spans="2:6" ht="15">
      <c r="B5" s="273" t="s">
        <v>38</v>
      </c>
      <c r="C5" s="272" t="s">
        <v>1</v>
      </c>
      <c r="D5" s="272" t="s">
        <v>2</v>
      </c>
      <c r="E5" s="272" t="s">
        <v>3</v>
      </c>
      <c r="F5" s="272" t="s">
        <v>39</v>
      </c>
    </row>
    <row r="6" spans="2:6" ht="15">
      <c r="B6" s="274"/>
      <c r="C6" s="272"/>
      <c r="D6" s="272"/>
      <c r="E6" s="272"/>
      <c r="F6" s="272"/>
    </row>
    <row r="7" spans="2:6" ht="15">
      <c r="B7" s="10" t="s">
        <v>286</v>
      </c>
      <c r="C7" s="11">
        <v>589</v>
      </c>
      <c r="D7" s="132">
        <v>20</v>
      </c>
      <c r="E7" s="27">
        <v>914</v>
      </c>
      <c r="F7" s="20">
        <v>3.4</v>
      </c>
    </row>
    <row r="8" spans="2:6" ht="15">
      <c r="B8" s="10" t="s">
        <v>287</v>
      </c>
      <c r="C8" s="11">
        <v>2060</v>
      </c>
      <c r="D8" s="132">
        <v>94</v>
      </c>
      <c r="E8" s="27">
        <v>3620</v>
      </c>
      <c r="F8" s="20">
        <v>4.56</v>
      </c>
    </row>
    <row r="9" spans="2:6" ht="15">
      <c r="B9" s="10" t="s">
        <v>288</v>
      </c>
      <c r="C9" s="11">
        <v>202</v>
      </c>
      <c r="D9" s="132">
        <v>3</v>
      </c>
      <c r="E9" s="27">
        <v>334</v>
      </c>
      <c r="F9" s="20">
        <v>1.49</v>
      </c>
    </row>
    <row r="10" spans="2:6" ht="15">
      <c r="B10" s="15" t="s">
        <v>8</v>
      </c>
      <c r="C10" s="16">
        <v>2851</v>
      </c>
      <c r="D10" s="16">
        <v>117</v>
      </c>
      <c r="E10" s="16">
        <v>4868</v>
      </c>
      <c r="F10" s="18">
        <v>4.1</v>
      </c>
    </row>
    <row r="11" spans="2:6" ht="15">
      <c r="B11" s="168" t="s">
        <v>181</v>
      </c>
      <c r="C11" s="1"/>
      <c r="D11" s="1"/>
      <c r="E11" s="1"/>
      <c r="F11" s="2"/>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2"/>
  <sheetViews>
    <sheetView zoomScalePageLayoutView="0" workbookViewId="0" topLeftCell="A1">
      <selection activeCell="M21" sqref="M21"/>
    </sheetView>
  </sheetViews>
  <sheetFormatPr defaultColWidth="9.140625" defaultRowHeight="15"/>
  <cols>
    <col min="1" max="1" width="9.140625" style="1" customWidth="1"/>
    <col min="2" max="2" width="19.421875" style="5" customWidth="1"/>
    <col min="3" max="7" width="8.28125" style="1" customWidth="1"/>
    <col min="8" max="8" width="9.7109375" style="1" customWidth="1"/>
    <col min="9" max="14" width="8.28125" style="1" customWidth="1"/>
    <col min="15" max="15" width="9.57421875" style="1" customWidth="1"/>
    <col min="16" max="16" width="8.28125" style="1" customWidth="1"/>
    <col min="17" max="16384" width="9.140625" style="1" customWidth="1"/>
  </cols>
  <sheetData>
    <row r="3" ht="12.75">
      <c r="B3" s="8" t="s">
        <v>208</v>
      </c>
    </row>
    <row r="4" ht="12.75">
      <c r="B4" s="103" t="s">
        <v>276</v>
      </c>
    </row>
    <row r="5" spans="2:16" ht="13.5">
      <c r="B5" s="275" t="s">
        <v>0</v>
      </c>
      <c r="C5" s="277" t="s">
        <v>43</v>
      </c>
      <c r="D5" s="277"/>
      <c r="E5" s="277"/>
      <c r="F5" s="277"/>
      <c r="G5" s="277"/>
      <c r="H5" s="277"/>
      <c r="I5" s="277"/>
      <c r="J5" s="278" t="s">
        <v>44</v>
      </c>
      <c r="K5" s="278"/>
      <c r="L5" s="278"/>
      <c r="M5" s="278"/>
      <c r="N5" s="278"/>
      <c r="O5" s="278"/>
      <c r="P5" s="278"/>
    </row>
    <row r="6" spans="2:16" ht="67.5">
      <c r="B6" s="276"/>
      <c r="C6" s="139" t="s">
        <v>45</v>
      </c>
      <c r="D6" s="139" t="s">
        <v>46</v>
      </c>
      <c r="E6" s="139" t="s">
        <v>47</v>
      </c>
      <c r="F6" s="139" t="s">
        <v>48</v>
      </c>
      <c r="G6" s="139" t="s">
        <v>49</v>
      </c>
      <c r="H6" s="139" t="s">
        <v>183</v>
      </c>
      <c r="I6" s="48" t="s">
        <v>8</v>
      </c>
      <c r="J6" s="139" t="s">
        <v>45</v>
      </c>
      <c r="K6" s="139" t="s">
        <v>46</v>
      </c>
      <c r="L6" s="139" t="s">
        <v>47</v>
      </c>
      <c r="M6" s="139" t="s">
        <v>48</v>
      </c>
      <c r="N6" s="139" t="s">
        <v>49</v>
      </c>
      <c r="O6" s="139" t="s">
        <v>183</v>
      </c>
      <c r="P6" s="48" t="s">
        <v>8</v>
      </c>
    </row>
    <row r="7" spans="2:16" ht="13.5">
      <c r="B7" s="40" t="s">
        <v>118</v>
      </c>
      <c r="C7" s="41">
        <v>113</v>
      </c>
      <c r="D7" s="42">
        <v>13</v>
      </c>
      <c r="E7" s="41">
        <v>70</v>
      </c>
      <c r="F7" s="42">
        <v>218</v>
      </c>
      <c r="G7" s="41">
        <v>48</v>
      </c>
      <c r="H7" s="42">
        <v>16</v>
      </c>
      <c r="I7" s="41">
        <v>478</v>
      </c>
      <c r="J7" s="42">
        <v>20</v>
      </c>
      <c r="K7" s="41">
        <v>2</v>
      </c>
      <c r="L7" s="42">
        <v>35</v>
      </c>
      <c r="M7" s="41">
        <v>211</v>
      </c>
      <c r="N7" s="42">
        <v>123</v>
      </c>
      <c r="O7" s="41">
        <v>12</v>
      </c>
      <c r="P7" s="42">
        <v>403</v>
      </c>
    </row>
    <row r="8" spans="2:16" ht="13.5">
      <c r="B8" s="40" t="s">
        <v>119</v>
      </c>
      <c r="C8" s="41">
        <v>67</v>
      </c>
      <c r="D8" s="42">
        <v>16</v>
      </c>
      <c r="E8" s="41">
        <v>40</v>
      </c>
      <c r="F8" s="42">
        <v>154</v>
      </c>
      <c r="G8" s="41">
        <v>39</v>
      </c>
      <c r="H8" s="42">
        <v>3</v>
      </c>
      <c r="I8" s="41">
        <v>319</v>
      </c>
      <c r="J8" s="42">
        <v>5</v>
      </c>
      <c r="K8" s="41">
        <v>4</v>
      </c>
      <c r="L8" s="42">
        <v>15</v>
      </c>
      <c r="M8" s="41">
        <v>122</v>
      </c>
      <c r="N8" s="42">
        <v>72</v>
      </c>
      <c r="O8" s="49">
        <v>9</v>
      </c>
      <c r="P8" s="42">
        <v>227</v>
      </c>
    </row>
    <row r="9" spans="2:16" ht="13.5">
      <c r="B9" s="40" t="s">
        <v>120</v>
      </c>
      <c r="C9" s="41">
        <v>238</v>
      </c>
      <c r="D9" s="42">
        <v>8</v>
      </c>
      <c r="E9" s="41">
        <v>36</v>
      </c>
      <c r="F9" s="42">
        <v>273</v>
      </c>
      <c r="G9" s="41">
        <v>18</v>
      </c>
      <c r="H9" s="42">
        <v>1</v>
      </c>
      <c r="I9" s="41">
        <v>574</v>
      </c>
      <c r="J9" s="42">
        <v>17</v>
      </c>
      <c r="K9" s="41">
        <v>2</v>
      </c>
      <c r="L9" s="42">
        <v>16</v>
      </c>
      <c r="M9" s="41">
        <v>224</v>
      </c>
      <c r="N9" s="42">
        <v>118</v>
      </c>
      <c r="O9" s="41">
        <v>18</v>
      </c>
      <c r="P9" s="42">
        <v>395</v>
      </c>
    </row>
    <row r="10" spans="2:16" ht="13.5">
      <c r="B10" s="46" t="s">
        <v>121</v>
      </c>
      <c r="C10" s="41">
        <v>39</v>
      </c>
      <c r="D10" s="42">
        <v>10</v>
      </c>
      <c r="E10" s="41">
        <v>12</v>
      </c>
      <c r="F10" s="42">
        <v>70</v>
      </c>
      <c r="G10" s="41">
        <v>6</v>
      </c>
      <c r="H10" s="42">
        <v>4</v>
      </c>
      <c r="I10" s="41">
        <v>141</v>
      </c>
      <c r="J10" s="42">
        <v>9</v>
      </c>
      <c r="K10" s="49">
        <v>3</v>
      </c>
      <c r="L10" s="42">
        <v>2</v>
      </c>
      <c r="M10" s="41">
        <v>76</v>
      </c>
      <c r="N10" s="42">
        <v>19</v>
      </c>
      <c r="O10" s="41">
        <v>2</v>
      </c>
      <c r="P10" s="42">
        <v>111</v>
      </c>
    </row>
    <row r="11" spans="2:16" ht="13.5">
      <c r="B11" s="46" t="s">
        <v>122</v>
      </c>
      <c r="C11" s="41">
        <v>10</v>
      </c>
      <c r="D11" s="56" t="s">
        <v>123</v>
      </c>
      <c r="E11" s="41">
        <v>35</v>
      </c>
      <c r="F11" s="42">
        <v>61</v>
      </c>
      <c r="G11" s="41">
        <v>10</v>
      </c>
      <c r="H11" s="56">
        <v>3</v>
      </c>
      <c r="I11" s="41">
        <v>119</v>
      </c>
      <c r="J11" s="42">
        <v>5</v>
      </c>
      <c r="K11" s="49" t="s">
        <v>123</v>
      </c>
      <c r="L11" s="42">
        <v>6</v>
      </c>
      <c r="M11" s="41">
        <v>37</v>
      </c>
      <c r="N11" s="42">
        <v>30</v>
      </c>
      <c r="O11" s="49">
        <v>6</v>
      </c>
      <c r="P11" s="42">
        <v>84</v>
      </c>
    </row>
    <row r="12" spans="2:16" ht="13.5">
      <c r="B12" s="15" t="s">
        <v>8</v>
      </c>
      <c r="C12" s="37">
        <v>467</v>
      </c>
      <c r="D12" s="37">
        <v>47</v>
      </c>
      <c r="E12" s="37">
        <v>193</v>
      </c>
      <c r="F12" s="37">
        <v>776</v>
      </c>
      <c r="G12" s="37">
        <v>121</v>
      </c>
      <c r="H12" s="37">
        <v>27</v>
      </c>
      <c r="I12" s="37">
        <v>1631</v>
      </c>
      <c r="J12" s="37">
        <v>56</v>
      </c>
      <c r="K12" s="37">
        <v>11</v>
      </c>
      <c r="L12" s="37">
        <v>74</v>
      </c>
      <c r="M12" s="37">
        <v>670</v>
      </c>
      <c r="N12" s="37">
        <v>362</v>
      </c>
      <c r="O12" s="37">
        <v>47</v>
      </c>
      <c r="P12" s="37">
        <v>1220</v>
      </c>
    </row>
  </sheetData>
  <sheetProtection/>
  <mergeCells count="3">
    <mergeCell ref="B5:B6"/>
    <mergeCell ref="C5:I5"/>
    <mergeCell ref="J5:P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B3:K20"/>
  <sheetViews>
    <sheetView zoomScalePageLayoutView="0" workbookViewId="0" topLeftCell="A1">
      <selection activeCell="H18" sqref="H18"/>
    </sheetView>
  </sheetViews>
  <sheetFormatPr defaultColWidth="9.140625" defaultRowHeight="15"/>
  <cols>
    <col min="1" max="1" width="9.140625" style="1" customWidth="1"/>
    <col min="2" max="2" width="18.28125" style="5" customWidth="1"/>
    <col min="3" max="11" width="9.140625" style="2" customWidth="1"/>
    <col min="12" max="16384" width="9.140625" style="1" customWidth="1"/>
  </cols>
  <sheetData>
    <row r="3" spans="2:11" ht="12.75">
      <c r="B3" s="285" t="s">
        <v>185</v>
      </c>
      <c r="C3" s="285"/>
      <c r="D3" s="285"/>
      <c r="E3" s="285"/>
      <c r="F3" s="285"/>
      <c r="G3" s="285"/>
      <c r="H3" s="285"/>
      <c r="I3" s="285"/>
      <c r="J3" s="285"/>
      <c r="K3" s="285"/>
    </row>
    <row r="4" spans="2:9" ht="12.75">
      <c r="B4" s="279" t="s">
        <v>262</v>
      </c>
      <c r="C4" s="280"/>
      <c r="D4" s="280"/>
      <c r="E4" s="280"/>
      <c r="F4" s="280"/>
      <c r="G4" s="280"/>
      <c r="H4" s="280"/>
      <c r="I4" s="136"/>
    </row>
    <row r="5" spans="2:9" ht="13.5">
      <c r="B5" s="281" t="s">
        <v>0</v>
      </c>
      <c r="C5" s="283" t="s">
        <v>222</v>
      </c>
      <c r="D5" s="283"/>
      <c r="E5" s="283"/>
      <c r="F5" s="283"/>
      <c r="G5" s="283"/>
      <c r="H5" s="283"/>
      <c r="I5" s="284" t="s">
        <v>8</v>
      </c>
    </row>
    <row r="6" spans="2:9" ht="67.5" customHeight="1">
      <c r="B6" s="282"/>
      <c r="C6" s="187" t="s">
        <v>45</v>
      </c>
      <c r="D6" s="188" t="s">
        <v>46</v>
      </c>
      <c r="E6" s="54" t="s">
        <v>47</v>
      </c>
      <c r="F6" s="189" t="s">
        <v>48</v>
      </c>
      <c r="G6" s="189" t="s">
        <v>49</v>
      </c>
      <c r="H6" s="135" t="s">
        <v>183</v>
      </c>
      <c r="I6" s="284"/>
    </row>
    <row r="7" spans="2:10" ht="15">
      <c r="B7" s="40" t="s">
        <v>118</v>
      </c>
      <c r="C7" s="44">
        <v>23.64</v>
      </c>
      <c r="D7" s="43">
        <v>2.72</v>
      </c>
      <c r="E7" s="44">
        <v>14.64</v>
      </c>
      <c r="F7" s="43">
        <v>45.61</v>
      </c>
      <c r="G7" s="44">
        <v>10.04</v>
      </c>
      <c r="H7" s="43">
        <v>3.35</v>
      </c>
      <c r="I7" s="44">
        <v>100</v>
      </c>
      <c r="J7"/>
    </row>
    <row r="8" spans="2:10" ht="15">
      <c r="B8" s="40" t="s">
        <v>119</v>
      </c>
      <c r="C8" s="44">
        <v>21</v>
      </c>
      <c r="D8" s="43">
        <v>5.02</v>
      </c>
      <c r="E8" s="44">
        <v>12.54</v>
      </c>
      <c r="F8" s="43">
        <v>48.28</v>
      </c>
      <c r="G8" s="44">
        <v>12.23</v>
      </c>
      <c r="H8" s="43">
        <v>0.94</v>
      </c>
      <c r="I8" s="44">
        <v>100</v>
      </c>
      <c r="J8"/>
    </row>
    <row r="9" spans="2:10" ht="15">
      <c r="B9" s="40" t="s">
        <v>120</v>
      </c>
      <c r="C9" s="44">
        <v>41.46</v>
      </c>
      <c r="D9" s="43">
        <v>1.39</v>
      </c>
      <c r="E9" s="44">
        <v>6.27</v>
      </c>
      <c r="F9" s="43">
        <v>47.56</v>
      </c>
      <c r="G9" s="44">
        <v>3.14</v>
      </c>
      <c r="H9" s="43">
        <v>0.17</v>
      </c>
      <c r="I9" s="44">
        <v>100</v>
      </c>
      <c r="J9"/>
    </row>
    <row r="10" spans="2:10" ht="15">
      <c r="B10" s="40" t="s">
        <v>121</v>
      </c>
      <c r="C10" s="44">
        <v>27.66</v>
      </c>
      <c r="D10" s="43">
        <v>7.09</v>
      </c>
      <c r="E10" s="44">
        <v>8.51</v>
      </c>
      <c r="F10" s="43">
        <v>49.65</v>
      </c>
      <c r="G10" s="44">
        <v>4.26</v>
      </c>
      <c r="H10" s="43">
        <v>2.84</v>
      </c>
      <c r="I10" s="44">
        <v>100</v>
      </c>
      <c r="J10"/>
    </row>
    <row r="11" spans="2:10" ht="15">
      <c r="B11" s="40" t="s">
        <v>122</v>
      </c>
      <c r="C11" s="44">
        <v>8.4</v>
      </c>
      <c r="D11" s="55" t="s">
        <v>123</v>
      </c>
      <c r="E11" s="44">
        <v>29.41</v>
      </c>
      <c r="F11" s="43">
        <v>51.26</v>
      </c>
      <c r="G11" s="44">
        <v>8.4</v>
      </c>
      <c r="H11" s="56">
        <v>2.52</v>
      </c>
      <c r="I11" s="44">
        <v>100</v>
      </c>
      <c r="J11"/>
    </row>
    <row r="12" spans="2:10" ht="15">
      <c r="B12" s="45" t="s">
        <v>8</v>
      </c>
      <c r="C12" s="45">
        <v>28.63</v>
      </c>
      <c r="D12" s="45">
        <v>2.88</v>
      </c>
      <c r="E12" s="45">
        <v>11.83</v>
      </c>
      <c r="F12" s="45">
        <v>47.58</v>
      </c>
      <c r="G12" s="45">
        <v>7.42</v>
      </c>
      <c r="H12" s="45">
        <v>1.66</v>
      </c>
      <c r="I12" s="45">
        <v>100</v>
      </c>
      <c r="J12"/>
    </row>
    <row r="13" ht="15">
      <c r="J13"/>
    </row>
    <row r="14" ht="15">
      <c r="J14"/>
    </row>
    <row r="15" ht="15">
      <c r="J15"/>
    </row>
    <row r="16" ht="15">
      <c r="J16"/>
    </row>
    <row r="17" ht="15">
      <c r="J17"/>
    </row>
    <row r="18" ht="15">
      <c r="J18"/>
    </row>
    <row r="19" ht="15">
      <c r="J19"/>
    </row>
    <row r="20" ht="15">
      <c r="J20"/>
    </row>
  </sheetData>
  <sheetProtection/>
  <mergeCells count="5">
    <mergeCell ref="B4:H4"/>
    <mergeCell ref="B5:B6"/>
    <mergeCell ref="C5:H5"/>
    <mergeCell ref="I5:I6"/>
    <mergeCell ref="B3:K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F0"/>
  </sheetPr>
  <dimension ref="B3:I12"/>
  <sheetViews>
    <sheetView zoomScalePageLayoutView="0" workbookViewId="0" topLeftCell="A1">
      <selection activeCell="L18" sqref="L18"/>
    </sheetView>
  </sheetViews>
  <sheetFormatPr defaultColWidth="9.140625" defaultRowHeight="15"/>
  <cols>
    <col min="1" max="1" width="9.140625" style="1" customWidth="1"/>
    <col min="2" max="2" width="18.28125" style="5" customWidth="1"/>
    <col min="3" max="14" width="9.140625" style="2" customWidth="1"/>
    <col min="15" max="16384" width="9.140625" style="1" customWidth="1"/>
  </cols>
  <sheetData>
    <row r="3" spans="2:8" ht="15">
      <c r="B3" s="8" t="s">
        <v>186</v>
      </c>
      <c r="C3" s="133"/>
      <c r="D3"/>
      <c r="E3"/>
      <c r="F3"/>
      <c r="G3"/>
      <c r="H3"/>
    </row>
    <row r="4" spans="2:8" ht="12.75">
      <c r="B4" s="245" t="s">
        <v>262</v>
      </c>
      <c r="C4" s="245"/>
      <c r="D4" s="245"/>
      <c r="E4" s="245"/>
      <c r="F4" s="245"/>
      <c r="G4" s="245"/>
      <c r="H4" s="245"/>
    </row>
    <row r="5" spans="2:9" ht="13.5">
      <c r="B5" s="281" t="s">
        <v>0</v>
      </c>
      <c r="C5" s="283" t="s">
        <v>223</v>
      </c>
      <c r="D5" s="283"/>
      <c r="E5" s="283"/>
      <c r="F5" s="283"/>
      <c r="G5" s="283"/>
      <c r="H5" s="283"/>
      <c r="I5" s="286" t="s">
        <v>8</v>
      </c>
    </row>
    <row r="6" spans="2:9" ht="67.5" customHeight="1">
      <c r="B6" s="282"/>
      <c r="C6" s="39" t="s">
        <v>45</v>
      </c>
      <c r="D6" s="39" t="s">
        <v>46</v>
      </c>
      <c r="E6" s="39" t="s">
        <v>47</v>
      </c>
      <c r="F6" s="39" t="s">
        <v>48</v>
      </c>
      <c r="G6" s="39" t="s">
        <v>49</v>
      </c>
      <c r="H6" s="135" t="s">
        <v>183</v>
      </c>
      <c r="I6" s="286"/>
    </row>
    <row r="7" spans="2:9" ht="13.5">
      <c r="B7" s="40" t="s">
        <v>118</v>
      </c>
      <c r="C7" s="44">
        <v>4.96</v>
      </c>
      <c r="D7" s="43">
        <v>0.5</v>
      </c>
      <c r="E7" s="44">
        <v>8.68</v>
      </c>
      <c r="F7" s="43">
        <v>52.36</v>
      </c>
      <c r="G7" s="44">
        <v>30.52</v>
      </c>
      <c r="H7" s="43">
        <v>2.98</v>
      </c>
      <c r="I7" s="44">
        <v>100</v>
      </c>
    </row>
    <row r="8" spans="2:9" ht="13.5">
      <c r="B8" s="40" t="s">
        <v>119</v>
      </c>
      <c r="C8" s="44">
        <v>2.2</v>
      </c>
      <c r="D8" s="43">
        <v>1.76</v>
      </c>
      <c r="E8" s="44">
        <v>6.61</v>
      </c>
      <c r="F8" s="43">
        <v>53.74</v>
      </c>
      <c r="G8" s="44">
        <v>31.72</v>
      </c>
      <c r="H8" s="43">
        <v>3.96</v>
      </c>
      <c r="I8" s="44">
        <v>100</v>
      </c>
    </row>
    <row r="9" spans="2:9" ht="13.5">
      <c r="B9" s="40" t="s">
        <v>120</v>
      </c>
      <c r="C9" s="44">
        <v>4.3</v>
      </c>
      <c r="D9" s="43">
        <v>0.51</v>
      </c>
      <c r="E9" s="44">
        <v>4.05</v>
      </c>
      <c r="F9" s="43">
        <v>56.71</v>
      </c>
      <c r="G9" s="44">
        <v>29.87</v>
      </c>
      <c r="H9" s="55">
        <v>4.56</v>
      </c>
      <c r="I9" s="44">
        <v>100</v>
      </c>
    </row>
    <row r="10" spans="2:9" ht="13.5">
      <c r="B10" s="40" t="s">
        <v>121</v>
      </c>
      <c r="C10" s="44">
        <v>8.11</v>
      </c>
      <c r="D10" s="55">
        <v>2.7</v>
      </c>
      <c r="E10" s="44">
        <v>1.8</v>
      </c>
      <c r="F10" s="43">
        <v>68.47</v>
      </c>
      <c r="G10" s="44">
        <v>17.12</v>
      </c>
      <c r="H10" s="43">
        <v>1.8</v>
      </c>
      <c r="I10" s="44">
        <v>100</v>
      </c>
    </row>
    <row r="11" spans="2:9" ht="13.5">
      <c r="B11" s="46" t="s">
        <v>122</v>
      </c>
      <c r="C11" s="44">
        <v>5.95</v>
      </c>
      <c r="D11" s="56" t="s">
        <v>123</v>
      </c>
      <c r="E11" s="44">
        <v>7.14</v>
      </c>
      <c r="F11" s="43">
        <v>44.05</v>
      </c>
      <c r="G11" s="44">
        <v>35.71</v>
      </c>
      <c r="H11" s="233">
        <v>7.14</v>
      </c>
      <c r="I11" s="44">
        <v>100</v>
      </c>
    </row>
    <row r="12" spans="2:9" ht="13.5">
      <c r="B12" s="15" t="s">
        <v>8</v>
      </c>
      <c r="C12" s="45">
        <v>4.59</v>
      </c>
      <c r="D12" s="45">
        <v>0.9</v>
      </c>
      <c r="E12" s="45">
        <v>6.07</v>
      </c>
      <c r="F12" s="45">
        <v>54.92</v>
      </c>
      <c r="G12" s="45">
        <v>29.67</v>
      </c>
      <c r="H12" s="45">
        <v>3.85</v>
      </c>
      <c r="I12" s="45">
        <v>100</v>
      </c>
    </row>
  </sheetData>
  <sheetProtection/>
  <mergeCells count="4">
    <mergeCell ref="B5:B6"/>
    <mergeCell ref="C5:H5"/>
    <mergeCell ref="I5:I6"/>
    <mergeCell ref="B4:H4"/>
  </mergeCell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L25" sqref="L25"/>
    </sheetView>
  </sheetViews>
  <sheetFormatPr defaultColWidth="9.140625" defaultRowHeight="15"/>
  <cols>
    <col min="1" max="1" width="9.140625" style="1" customWidth="1"/>
    <col min="2" max="2" width="10.8515625" style="5" customWidth="1"/>
    <col min="3" max="5" width="8.7109375" style="1" customWidth="1"/>
    <col min="6" max="8" width="8.7109375" style="3" customWidth="1"/>
    <col min="9" max="16384" width="9.140625" style="1" customWidth="1"/>
  </cols>
  <sheetData>
    <row r="3" spans="2:8" ht="12.75">
      <c r="B3" s="50" t="s">
        <v>184</v>
      </c>
      <c r="C3" s="51"/>
      <c r="D3" s="51"/>
      <c r="E3" s="51"/>
      <c r="F3" s="52"/>
      <c r="G3" s="52"/>
      <c r="H3" s="52"/>
    </row>
    <row r="4" spans="2:8" ht="12.75">
      <c r="B4" s="245" t="s">
        <v>263</v>
      </c>
      <c r="C4" s="246"/>
      <c r="D4" s="246"/>
      <c r="E4" s="246"/>
      <c r="F4" s="246"/>
      <c r="G4" s="246"/>
      <c r="H4" s="246"/>
    </row>
    <row r="5" spans="2:8" ht="15" customHeight="1">
      <c r="B5" s="287" t="s">
        <v>218</v>
      </c>
      <c r="C5" s="239" t="s">
        <v>9</v>
      </c>
      <c r="D5" s="239"/>
      <c r="E5" s="239"/>
      <c r="F5" s="240" t="s">
        <v>50</v>
      </c>
      <c r="G5" s="240"/>
      <c r="H5" s="240"/>
    </row>
    <row r="6" spans="2:8" ht="15" customHeight="1">
      <c r="B6" s="288"/>
      <c r="C6" s="135" t="s">
        <v>1</v>
      </c>
      <c r="D6" s="135" t="s">
        <v>2</v>
      </c>
      <c r="E6" s="135" t="s">
        <v>3</v>
      </c>
      <c r="F6" s="135" t="s">
        <v>1</v>
      </c>
      <c r="G6" s="135" t="s">
        <v>2</v>
      </c>
      <c r="H6" s="135" t="s">
        <v>3</v>
      </c>
    </row>
    <row r="7" spans="2:8" ht="15" customHeight="1">
      <c r="B7" s="40" t="s">
        <v>51</v>
      </c>
      <c r="C7" s="41">
        <v>240</v>
      </c>
      <c r="D7" s="42">
        <v>13</v>
      </c>
      <c r="E7" s="41">
        <v>433</v>
      </c>
      <c r="F7" s="43">
        <v>8.4181</v>
      </c>
      <c r="G7" s="44">
        <v>11.1111</v>
      </c>
      <c r="H7" s="43">
        <v>8.8948</v>
      </c>
    </row>
    <row r="8" spans="2:8" ht="15" customHeight="1">
      <c r="B8" s="40" t="s">
        <v>52</v>
      </c>
      <c r="C8" s="41">
        <v>184</v>
      </c>
      <c r="D8" s="42">
        <v>7</v>
      </c>
      <c r="E8" s="41">
        <v>319</v>
      </c>
      <c r="F8" s="43">
        <v>6.4539</v>
      </c>
      <c r="G8" s="44">
        <v>5.9829</v>
      </c>
      <c r="H8" s="43">
        <v>6.553</v>
      </c>
    </row>
    <row r="9" spans="2:8" ht="15" customHeight="1">
      <c r="B9" s="40" t="s">
        <v>53</v>
      </c>
      <c r="C9" s="41">
        <v>176</v>
      </c>
      <c r="D9" s="42">
        <v>9</v>
      </c>
      <c r="E9" s="41">
        <v>292</v>
      </c>
      <c r="F9" s="43">
        <v>6.1733</v>
      </c>
      <c r="G9" s="44">
        <v>7.6923</v>
      </c>
      <c r="H9" s="43">
        <v>5.9984</v>
      </c>
    </row>
    <row r="10" spans="2:8" ht="15" customHeight="1">
      <c r="B10" s="40" t="s">
        <v>54</v>
      </c>
      <c r="C10" s="41">
        <v>214</v>
      </c>
      <c r="D10" s="42">
        <v>8</v>
      </c>
      <c r="E10" s="41">
        <v>352</v>
      </c>
      <c r="F10" s="43">
        <v>7.5061</v>
      </c>
      <c r="G10" s="44">
        <v>6.8376</v>
      </c>
      <c r="H10" s="43">
        <v>7.2309</v>
      </c>
    </row>
    <row r="11" spans="2:8" ht="15" customHeight="1">
      <c r="B11" s="40" t="s">
        <v>55</v>
      </c>
      <c r="C11" s="41">
        <v>256</v>
      </c>
      <c r="D11" s="42">
        <v>14</v>
      </c>
      <c r="E11" s="41">
        <v>450</v>
      </c>
      <c r="F11" s="43">
        <v>8.9793</v>
      </c>
      <c r="G11" s="44">
        <v>11.9658</v>
      </c>
      <c r="H11" s="43">
        <v>9.244</v>
      </c>
    </row>
    <row r="12" spans="2:8" ht="15" customHeight="1">
      <c r="B12" s="40" t="s">
        <v>56</v>
      </c>
      <c r="C12" s="41">
        <v>250</v>
      </c>
      <c r="D12" s="42">
        <v>14</v>
      </c>
      <c r="E12" s="41">
        <v>399</v>
      </c>
      <c r="F12" s="43">
        <v>8.7689</v>
      </c>
      <c r="G12" s="44">
        <v>11.9658</v>
      </c>
      <c r="H12" s="43">
        <v>8.1964</v>
      </c>
    </row>
    <row r="13" spans="2:8" ht="15" customHeight="1">
      <c r="B13" s="40" t="s">
        <v>57</v>
      </c>
      <c r="C13" s="41">
        <v>286</v>
      </c>
      <c r="D13" s="42">
        <v>11</v>
      </c>
      <c r="E13" s="41">
        <v>498</v>
      </c>
      <c r="F13" s="43">
        <v>10.0316</v>
      </c>
      <c r="G13" s="44">
        <v>9.4017</v>
      </c>
      <c r="H13" s="43">
        <v>10.2301</v>
      </c>
    </row>
    <row r="14" spans="2:8" ht="15" customHeight="1">
      <c r="B14" s="40" t="s">
        <v>58</v>
      </c>
      <c r="C14" s="41">
        <v>308</v>
      </c>
      <c r="D14" s="42">
        <v>11</v>
      </c>
      <c r="E14" s="41">
        <v>548</v>
      </c>
      <c r="F14" s="43">
        <v>10.8032</v>
      </c>
      <c r="G14" s="44">
        <v>9.4017</v>
      </c>
      <c r="H14" s="43">
        <v>11.2572</v>
      </c>
    </row>
    <row r="15" spans="2:8" ht="15" customHeight="1">
      <c r="B15" s="40" t="s">
        <v>59</v>
      </c>
      <c r="C15" s="41">
        <v>258</v>
      </c>
      <c r="D15" s="42">
        <v>9</v>
      </c>
      <c r="E15" s="41">
        <v>392</v>
      </c>
      <c r="F15" s="43">
        <v>9.0495</v>
      </c>
      <c r="G15" s="44">
        <v>7.6923</v>
      </c>
      <c r="H15" s="43">
        <v>8.0526</v>
      </c>
    </row>
    <row r="16" spans="2:8" ht="15" customHeight="1">
      <c r="B16" s="40" t="s">
        <v>60</v>
      </c>
      <c r="C16" s="41">
        <v>245</v>
      </c>
      <c r="D16" s="42">
        <v>6</v>
      </c>
      <c r="E16" s="41">
        <v>439</v>
      </c>
      <c r="F16" s="43">
        <v>8.5935</v>
      </c>
      <c r="G16" s="44">
        <v>5.1282</v>
      </c>
      <c r="H16" s="43">
        <v>9.0181</v>
      </c>
    </row>
    <row r="17" spans="2:8" ht="15" customHeight="1">
      <c r="B17" s="40" t="s">
        <v>61</v>
      </c>
      <c r="C17" s="41">
        <v>205</v>
      </c>
      <c r="D17" s="42">
        <v>8</v>
      </c>
      <c r="E17" s="41">
        <v>360</v>
      </c>
      <c r="F17" s="43">
        <v>7.1905</v>
      </c>
      <c r="G17" s="44">
        <v>6.8376</v>
      </c>
      <c r="H17" s="43">
        <v>7.3952</v>
      </c>
    </row>
    <row r="18" spans="2:8" ht="15" customHeight="1">
      <c r="B18" s="40" t="s">
        <v>62</v>
      </c>
      <c r="C18" s="41">
        <v>229</v>
      </c>
      <c r="D18" s="42">
        <v>7</v>
      </c>
      <c r="E18" s="41">
        <v>386</v>
      </c>
      <c r="F18" s="43">
        <v>8.0323</v>
      </c>
      <c r="G18" s="44">
        <v>5.9829</v>
      </c>
      <c r="H18" s="43">
        <v>7.9293</v>
      </c>
    </row>
    <row r="19" spans="2:8" ht="15" customHeight="1">
      <c r="B19" s="15" t="s">
        <v>8</v>
      </c>
      <c r="C19" s="37">
        <v>2851</v>
      </c>
      <c r="D19" s="37">
        <v>117</v>
      </c>
      <c r="E19" s="37">
        <v>4868</v>
      </c>
      <c r="F19" s="45">
        <v>100</v>
      </c>
      <c r="G19" s="45">
        <v>100</v>
      </c>
      <c r="H19" s="45">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H14"/>
  <sheetViews>
    <sheetView zoomScalePageLayoutView="0" workbookViewId="0" topLeftCell="A1">
      <selection activeCell="L13" sqref="L13"/>
    </sheetView>
  </sheetViews>
  <sheetFormatPr defaultColWidth="9.140625" defaultRowHeight="15"/>
  <cols>
    <col min="1" max="1" width="9.140625" style="1" customWidth="1"/>
    <col min="2" max="2" width="18.00390625" style="5" customWidth="1"/>
    <col min="3" max="5" width="9.421875" style="1" customWidth="1"/>
    <col min="6" max="8" width="9.421875" style="2" customWidth="1"/>
    <col min="9" max="16384" width="9.140625" style="1" customWidth="1"/>
  </cols>
  <sheetData>
    <row r="3" spans="2:8" ht="12.75">
      <c r="B3" s="50" t="s">
        <v>187</v>
      </c>
      <c r="C3" s="51"/>
      <c r="D3" s="51"/>
      <c r="E3" s="51"/>
      <c r="F3" s="52"/>
      <c r="G3" s="52"/>
      <c r="H3" s="52"/>
    </row>
    <row r="4" spans="2:8" ht="12.75">
      <c r="B4" s="245" t="s">
        <v>263</v>
      </c>
      <c r="C4" s="246"/>
      <c r="D4" s="246"/>
      <c r="E4" s="246"/>
      <c r="F4" s="246"/>
      <c r="G4" s="246"/>
      <c r="H4" s="246"/>
    </row>
    <row r="5" spans="2:8" ht="15" customHeight="1">
      <c r="B5" s="289" t="s">
        <v>63</v>
      </c>
      <c r="C5" s="277" t="s">
        <v>9</v>
      </c>
      <c r="D5" s="277"/>
      <c r="E5" s="277"/>
      <c r="F5" s="291" t="s">
        <v>50</v>
      </c>
      <c r="G5" s="291"/>
      <c r="H5" s="291"/>
    </row>
    <row r="6" spans="2:8" ht="15" customHeight="1">
      <c r="B6" s="290"/>
      <c r="C6" s="190" t="s">
        <v>1</v>
      </c>
      <c r="D6" s="190" t="s">
        <v>2</v>
      </c>
      <c r="E6" s="98" t="s">
        <v>3</v>
      </c>
      <c r="F6" s="188" t="s">
        <v>1</v>
      </c>
      <c r="G6" s="54" t="s">
        <v>2</v>
      </c>
      <c r="H6" s="189" t="s">
        <v>3</v>
      </c>
    </row>
    <row r="7" spans="2:8" ht="15" customHeight="1">
      <c r="B7" s="40" t="s">
        <v>64</v>
      </c>
      <c r="C7" s="41">
        <v>440</v>
      </c>
      <c r="D7" s="42">
        <v>12</v>
      </c>
      <c r="E7" s="41">
        <v>762</v>
      </c>
      <c r="F7" s="43">
        <v>15.4332</v>
      </c>
      <c r="G7" s="44">
        <v>10.2564</v>
      </c>
      <c r="H7" s="43">
        <v>15.6532</v>
      </c>
    </row>
    <row r="8" spans="2:8" ht="15" customHeight="1">
      <c r="B8" s="40" t="s">
        <v>65</v>
      </c>
      <c r="C8" s="41">
        <v>395</v>
      </c>
      <c r="D8" s="42">
        <v>11</v>
      </c>
      <c r="E8" s="41">
        <v>691</v>
      </c>
      <c r="F8" s="43">
        <v>13.8548</v>
      </c>
      <c r="G8" s="44">
        <v>9.4017</v>
      </c>
      <c r="H8" s="43">
        <v>14.1947</v>
      </c>
    </row>
    <row r="9" spans="2:8" ht="15" customHeight="1">
      <c r="B9" s="40" t="s">
        <v>66</v>
      </c>
      <c r="C9" s="41">
        <v>418</v>
      </c>
      <c r="D9" s="42">
        <v>11</v>
      </c>
      <c r="E9" s="41">
        <v>687</v>
      </c>
      <c r="F9" s="43">
        <v>14.6615</v>
      </c>
      <c r="G9" s="44">
        <v>9.4017</v>
      </c>
      <c r="H9" s="43">
        <v>14.1126</v>
      </c>
    </row>
    <row r="10" spans="2:8" ht="15" customHeight="1">
      <c r="B10" s="40" t="s">
        <v>67</v>
      </c>
      <c r="C10" s="41">
        <v>430</v>
      </c>
      <c r="D10" s="42">
        <v>20</v>
      </c>
      <c r="E10" s="41">
        <v>706</v>
      </c>
      <c r="F10" s="43">
        <v>15.0824</v>
      </c>
      <c r="G10" s="44">
        <v>17.094</v>
      </c>
      <c r="H10" s="43">
        <v>14.5029</v>
      </c>
    </row>
    <row r="11" spans="2:8" ht="15" customHeight="1">
      <c r="B11" s="40" t="s">
        <v>68</v>
      </c>
      <c r="C11" s="41">
        <v>475</v>
      </c>
      <c r="D11" s="42">
        <v>24</v>
      </c>
      <c r="E11" s="41">
        <v>797</v>
      </c>
      <c r="F11" s="43">
        <v>16.6608</v>
      </c>
      <c r="G11" s="44">
        <v>20.5128</v>
      </c>
      <c r="H11" s="43">
        <v>16.3722</v>
      </c>
    </row>
    <row r="12" spans="2:8" ht="15" customHeight="1">
      <c r="B12" s="40" t="s">
        <v>69</v>
      </c>
      <c r="C12" s="41">
        <v>373</v>
      </c>
      <c r="D12" s="42">
        <v>22</v>
      </c>
      <c r="E12" s="41">
        <v>624</v>
      </c>
      <c r="F12" s="43">
        <v>13.0831</v>
      </c>
      <c r="G12" s="44">
        <v>18.8034</v>
      </c>
      <c r="H12" s="43">
        <v>12.8184</v>
      </c>
    </row>
    <row r="13" spans="2:8" ht="15" customHeight="1">
      <c r="B13" s="40" t="s">
        <v>70</v>
      </c>
      <c r="C13" s="41">
        <v>320</v>
      </c>
      <c r="D13" s="42">
        <v>17</v>
      </c>
      <c r="E13" s="41">
        <v>601</v>
      </c>
      <c r="F13" s="43">
        <v>11.2241</v>
      </c>
      <c r="G13" s="44">
        <v>14.5299</v>
      </c>
      <c r="H13" s="43">
        <v>12.3459</v>
      </c>
    </row>
    <row r="14" spans="2:8" ht="15" customHeight="1">
      <c r="B14" s="15" t="s">
        <v>8</v>
      </c>
      <c r="C14" s="37">
        <v>2851</v>
      </c>
      <c r="D14" s="37">
        <v>117</v>
      </c>
      <c r="E14" s="37">
        <v>4868</v>
      </c>
      <c r="F14" s="45">
        <v>100</v>
      </c>
      <c r="G14" s="45">
        <v>100</v>
      </c>
      <c r="H14" s="45">
        <v>100</v>
      </c>
    </row>
  </sheetData>
  <sheetProtection/>
  <mergeCells count="4">
    <mergeCell ref="B5:B6"/>
    <mergeCell ref="C5:E5"/>
    <mergeCell ref="F5:H5"/>
    <mergeCell ref="B4:H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1:H33"/>
  <sheetViews>
    <sheetView zoomScalePageLayoutView="0" workbookViewId="0" topLeftCell="A1">
      <selection activeCell="J31" sqref="J31"/>
    </sheetView>
  </sheetViews>
  <sheetFormatPr defaultColWidth="9.140625" defaultRowHeight="15"/>
  <cols>
    <col min="1" max="1" width="9.140625" style="1" customWidth="1"/>
    <col min="2" max="2" width="12.28125" style="4" customWidth="1"/>
    <col min="3" max="5" width="10.57421875" style="1" customWidth="1"/>
    <col min="6" max="6" width="10.28125" style="2" customWidth="1"/>
    <col min="7" max="7" width="9.421875" style="2" customWidth="1"/>
    <col min="8" max="16384" width="9.140625" style="1" customWidth="1"/>
  </cols>
  <sheetData>
    <row r="1" spans="2:8" ht="15">
      <c r="B1" s="57"/>
      <c r="C1" s="133"/>
      <c r="D1" s="133"/>
      <c r="E1" s="133"/>
      <c r="F1" s="133"/>
      <c r="G1" s="133"/>
      <c r="H1"/>
    </row>
    <row r="3" spans="2:8" ht="12.75">
      <c r="B3" s="50" t="s">
        <v>188</v>
      </c>
      <c r="C3" s="51"/>
      <c r="D3" s="51"/>
      <c r="E3" s="51"/>
      <c r="F3" s="52"/>
      <c r="G3" s="52"/>
      <c r="H3" s="52"/>
    </row>
    <row r="4" spans="2:8" ht="12.75">
      <c r="B4" s="245" t="s">
        <v>261</v>
      </c>
      <c r="C4" s="246"/>
      <c r="D4" s="246"/>
      <c r="E4" s="246"/>
      <c r="F4" s="246"/>
      <c r="G4" s="246"/>
      <c r="H4" s="246"/>
    </row>
    <row r="5" spans="2:7" ht="27">
      <c r="B5" s="105" t="s">
        <v>71</v>
      </c>
      <c r="C5" s="106" t="s">
        <v>1</v>
      </c>
      <c r="D5" s="107" t="s">
        <v>2</v>
      </c>
      <c r="E5" s="106" t="s">
        <v>3</v>
      </c>
      <c r="F5" s="104" t="s">
        <v>39</v>
      </c>
      <c r="G5" s="58" t="s">
        <v>40</v>
      </c>
    </row>
    <row r="6" spans="2:7" ht="16.5" customHeight="1">
      <c r="B6" s="40">
        <v>1</v>
      </c>
      <c r="C6" s="41">
        <v>57</v>
      </c>
      <c r="D6" s="42">
        <v>10</v>
      </c>
      <c r="E6" s="41">
        <v>100</v>
      </c>
      <c r="F6" s="43">
        <v>17.54</v>
      </c>
      <c r="G6" s="44">
        <v>175.44</v>
      </c>
    </row>
    <row r="7" spans="2:7" ht="16.5" customHeight="1">
      <c r="B7" s="40">
        <v>2</v>
      </c>
      <c r="C7" s="41">
        <v>44</v>
      </c>
      <c r="D7" s="42">
        <v>4</v>
      </c>
      <c r="E7" s="41">
        <v>83</v>
      </c>
      <c r="F7" s="43">
        <v>9.09</v>
      </c>
      <c r="G7" s="44">
        <v>188.64</v>
      </c>
    </row>
    <row r="8" spans="2:7" ht="16.5" customHeight="1">
      <c r="B8" s="40">
        <v>3</v>
      </c>
      <c r="C8" s="41">
        <v>42</v>
      </c>
      <c r="D8" s="42">
        <v>5</v>
      </c>
      <c r="E8" s="41">
        <v>65</v>
      </c>
      <c r="F8" s="43">
        <v>11.9</v>
      </c>
      <c r="G8" s="44">
        <v>154.76</v>
      </c>
    </row>
    <row r="9" spans="2:7" ht="16.5" customHeight="1">
      <c r="B9" s="40">
        <v>4</v>
      </c>
      <c r="C9" s="41">
        <v>34</v>
      </c>
      <c r="D9" s="56">
        <v>4</v>
      </c>
      <c r="E9" s="41">
        <v>66</v>
      </c>
      <c r="F9" s="55">
        <v>11.76</v>
      </c>
      <c r="G9" s="44">
        <v>194.12</v>
      </c>
    </row>
    <row r="10" spans="2:7" ht="16.5" customHeight="1">
      <c r="B10" s="40">
        <v>5</v>
      </c>
      <c r="C10" s="41">
        <v>21</v>
      </c>
      <c r="D10" s="42">
        <v>4</v>
      </c>
      <c r="E10" s="41">
        <v>38</v>
      </c>
      <c r="F10" s="43">
        <v>19.05</v>
      </c>
      <c r="G10" s="44">
        <v>180.95</v>
      </c>
    </row>
    <row r="11" spans="2:7" ht="16.5" customHeight="1">
      <c r="B11" s="40">
        <v>6</v>
      </c>
      <c r="C11" s="41">
        <v>29</v>
      </c>
      <c r="D11" s="42">
        <v>3</v>
      </c>
      <c r="E11" s="41">
        <v>49</v>
      </c>
      <c r="F11" s="43">
        <v>10.34</v>
      </c>
      <c r="G11" s="44">
        <v>168.97</v>
      </c>
    </row>
    <row r="12" spans="2:7" ht="16.5" customHeight="1">
      <c r="B12" s="40">
        <v>7</v>
      </c>
      <c r="C12" s="41">
        <v>62</v>
      </c>
      <c r="D12" s="42">
        <v>4</v>
      </c>
      <c r="E12" s="41">
        <v>96</v>
      </c>
      <c r="F12" s="43">
        <v>6.45</v>
      </c>
      <c r="G12" s="44">
        <v>154.84</v>
      </c>
    </row>
    <row r="13" spans="2:7" ht="16.5" customHeight="1">
      <c r="B13" s="40">
        <v>8</v>
      </c>
      <c r="C13" s="41">
        <v>117</v>
      </c>
      <c r="D13" s="42">
        <v>3</v>
      </c>
      <c r="E13" s="41">
        <v>161</v>
      </c>
      <c r="F13" s="43">
        <v>2.56</v>
      </c>
      <c r="G13" s="44">
        <v>137.61</v>
      </c>
    </row>
    <row r="14" spans="2:7" ht="16.5" customHeight="1">
      <c r="B14" s="40">
        <v>9</v>
      </c>
      <c r="C14" s="41">
        <v>192</v>
      </c>
      <c r="D14" s="42">
        <v>10</v>
      </c>
      <c r="E14" s="41">
        <v>304</v>
      </c>
      <c r="F14" s="43">
        <v>5.21</v>
      </c>
      <c r="G14" s="44">
        <v>158.33</v>
      </c>
    </row>
    <row r="15" spans="2:7" ht="16.5" customHeight="1">
      <c r="B15" s="40">
        <v>10</v>
      </c>
      <c r="C15" s="41">
        <v>165</v>
      </c>
      <c r="D15" s="42">
        <v>7</v>
      </c>
      <c r="E15" s="41">
        <v>239</v>
      </c>
      <c r="F15" s="43">
        <v>4.24</v>
      </c>
      <c r="G15" s="44">
        <v>144.85</v>
      </c>
    </row>
    <row r="16" spans="2:7" ht="16.5" customHeight="1">
      <c r="B16" s="40">
        <v>11</v>
      </c>
      <c r="C16" s="41">
        <v>166</v>
      </c>
      <c r="D16" s="42">
        <v>6</v>
      </c>
      <c r="E16" s="41">
        <v>299</v>
      </c>
      <c r="F16" s="43">
        <v>3.61</v>
      </c>
      <c r="G16" s="44">
        <v>180.12</v>
      </c>
    </row>
    <row r="17" spans="2:7" ht="16.5" customHeight="1">
      <c r="B17" s="40">
        <v>12</v>
      </c>
      <c r="C17" s="41">
        <v>189</v>
      </c>
      <c r="D17" s="42">
        <v>3</v>
      </c>
      <c r="E17" s="41">
        <v>315</v>
      </c>
      <c r="F17" s="43">
        <v>1.59</v>
      </c>
      <c r="G17" s="44">
        <v>166.67</v>
      </c>
    </row>
    <row r="18" spans="2:7" ht="16.5" customHeight="1">
      <c r="B18" s="40">
        <v>13</v>
      </c>
      <c r="C18" s="41">
        <v>202</v>
      </c>
      <c r="D18" s="42">
        <v>4</v>
      </c>
      <c r="E18" s="41">
        <v>351</v>
      </c>
      <c r="F18" s="43">
        <v>1.98</v>
      </c>
      <c r="G18" s="44">
        <v>173.76</v>
      </c>
    </row>
    <row r="19" spans="2:7" ht="16.5" customHeight="1">
      <c r="B19" s="40">
        <v>14</v>
      </c>
      <c r="C19" s="41">
        <v>198</v>
      </c>
      <c r="D19" s="42">
        <v>2</v>
      </c>
      <c r="E19" s="41">
        <v>327</v>
      </c>
      <c r="F19" s="43">
        <v>1.01</v>
      </c>
      <c r="G19" s="44">
        <v>165.15</v>
      </c>
    </row>
    <row r="20" spans="2:7" ht="16.5" customHeight="1">
      <c r="B20" s="40">
        <v>15</v>
      </c>
      <c r="C20" s="41">
        <v>153</v>
      </c>
      <c r="D20" s="42">
        <v>8</v>
      </c>
      <c r="E20" s="41">
        <v>258</v>
      </c>
      <c r="F20" s="43">
        <v>5.23</v>
      </c>
      <c r="G20" s="44">
        <v>168.63</v>
      </c>
    </row>
    <row r="21" spans="2:7" ht="16.5" customHeight="1">
      <c r="B21" s="40">
        <v>16</v>
      </c>
      <c r="C21" s="41">
        <v>166</v>
      </c>
      <c r="D21" s="42">
        <v>4</v>
      </c>
      <c r="E21" s="41">
        <v>290</v>
      </c>
      <c r="F21" s="43">
        <v>2.41</v>
      </c>
      <c r="G21" s="44">
        <v>174.7</v>
      </c>
    </row>
    <row r="22" spans="2:7" ht="16.5" customHeight="1">
      <c r="B22" s="40">
        <v>17</v>
      </c>
      <c r="C22" s="41">
        <v>173</v>
      </c>
      <c r="D22" s="42">
        <v>6</v>
      </c>
      <c r="E22" s="41">
        <v>324</v>
      </c>
      <c r="F22" s="43">
        <v>3.47</v>
      </c>
      <c r="G22" s="44">
        <v>187.28</v>
      </c>
    </row>
    <row r="23" spans="2:7" ht="16.5" customHeight="1">
      <c r="B23" s="40">
        <v>18</v>
      </c>
      <c r="C23" s="41">
        <v>185</v>
      </c>
      <c r="D23" s="42">
        <v>6</v>
      </c>
      <c r="E23" s="41">
        <v>342</v>
      </c>
      <c r="F23" s="43">
        <v>3.24</v>
      </c>
      <c r="G23" s="44">
        <v>184.86</v>
      </c>
    </row>
    <row r="24" spans="2:7" ht="16.5" customHeight="1">
      <c r="B24" s="40">
        <v>19</v>
      </c>
      <c r="C24" s="41">
        <v>176</v>
      </c>
      <c r="D24" s="42">
        <v>4</v>
      </c>
      <c r="E24" s="41">
        <v>297</v>
      </c>
      <c r="F24" s="43">
        <v>2.27</v>
      </c>
      <c r="G24" s="44">
        <v>168.75</v>
      </c>
    </row>
    <row r="25" spans="2:7" ht="16.5" customHeight="1">
      <c r="B25" s="40">
        <v>20</v>
      </c>
      <c r="C25" s="41">
        <v>179</v>
      </c>
      <c r="D25" s="42">
        <v>8</v>
      </c>
      <c r="E25" s="41">
        <v>287</v>
      </c>
      <c r="F25" s="43">
        <v>4.47</v>
      </c>
      <c r="G25" s="44">
        <v>160.34</v>
      </c>
    </row>
    <row r="26" spans="2:7" ht="16.5" customHeight="1">
      <c r="B26" s="40">
        <v>21</v>
      </c>
      <c r="C26" s="41">
        <v>119</v>
      </c>
      <c r="D26" s="42">
        <v>5</v>
      </c>
      <c r="E26" s="41">
        <v>253</v>
      </c>
      <c r="F26" s="43">
        <v>4.2</v>
      </c>
      <c r="G26" s="44">
        <v>212.61</v>
      </c>
    </row>
    <row r="27" spans="2:7" ht="16.5" customHeight="1">
      <c r="B27" s="40">
        <v>22</v>
      </c>
      <c r="C27" s="41">
        <v>71</v>
      </c>
      <c r="D27" s="42">
        <v>4</v>
      </c>
      <c r="E27" s="41">
        <v>118</v>
      </c>
      <c r="F27" s="43">
        <v>5.63</v>
      </c>
      <c r="G27" s="44">
        <v>166.2</v>
      </c>
    </row>
    <row r="28" spans="2:7" ht="16.5" customHeight="1">
      <c r="B28" s="40">
        <v>23</v>
      </c>
      <c r="C28" s="41">
        <v>59</v>
      </c>
      <c r="D28" s="56" t="s">
        <v>123</v>
      </c>
      <c r="E28" s="41">
        <v>108</v>
      </c>
      <c r="F28" s="55" t="s">
        <v>123</v>
      </c>
      <c r="G28" s="44">
        <v>183.05</v>
      </c>
    </row>
    <row r="29" spans="2:7" ht="16.5" customHeight="1">
      <c r="B29" s="40">
        <v>24</v>
      </c>
      <c r="C29" s="41">
        <v>52</v>
      </c>
      <c r="D29" s="42">
        <v>3</v>
      </c>
      <c r="E29" s="41">
        <v>98</v>
      </c>
      <c r="F29" s="43">
        <v>5.77</v>
      </c>
      <c r="G29" s="44">
        <v>188.46</v>
      </c>
    </row>
    <row r="30" spans="2:7" ht="16.5" customHeight="1">
      <c r="B30" s="40" t="s">
        <v>72</v>
      </c>
      <c r="C30" s="27" t="s">
        <v>123</v>
      </c>
      <c r="D30" s="27" t="s">
        <v>123</v>
      </c>
      <c r="E30" s="27" t="s">
        <v>123</v>
      </c>
      <c r="F30" s="27" t="s">
        <v>123</v>
      </c>
      <c r="G30" s="27" t="s">
        <v>123</v>
      </c>
    </row>
    <row r="31" spans="2:7" ht="16.5" customHeight="1">
      <c r="B31" s="15" t="s">
        <v>8</v>
      </c>
      <c r="C31" s="37">
        <v>2851</v>
      </c>
      <c r="D31" s="37">
        <v>117</v>
      </c>
      <c r="E31" s="37">
        <v>4868</v>
      </c>
      <c r="F31" s="45">
        <v>4.1</v>
      </c>
      <c r="G31" s="45">
        <v>170.75</v>
      </c>
    </row>
    <row r="32" spans="2:7" ht="11.25">
      <c r="B32" s="57" t="s">
        <v>181</v>
      </c>
      <c r="C32" s="4"/>
      <c r="D32" s="4"/>
      <c r="E32" s="4"/>
      <c r="F32" s="120"/>
      <c r="G32" s="120"/>
    </row>
    <row r="33" spans="2:8" ht="15">
      <c r="B33" s="57" t="s">
        <v>189</v>
      </c>
      <c r="C33" s="133"/>
      <c r="D33" s="133"/>
      <c r="E33" s="133"/>
      <c r="F33" s="133"/>
      <c r="G33" s="133"/>
      <c r="H33"/>
    </row>
  </sheetData>
  <sheetProtection/>
  <mergeCells count="1">
    <mergeCell ref="B4:H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15"/>
  <sheetViews>
    <sheetView zoomScalePageLayoutView="0" workbookViewId="0" topLeftCell="A1">
      <selection activeCell="J17" sqref="J17"/>
    </sheetView>
  </sheetViews>
  <sheetFormatPr defaultColWidth="9.140625" defaultRowHeight="15"/>
  <cols>
    <col min="1" max="1" width="9.140625" style="1" customWidth="1"/>
    <col min="2" max="2" width="17.57421875" style="5" customWidth="1"/>
    <col min="3" max="5" width="8.7109375" style="1" customWidth="1"/>
    <col min="6" max="6" width="8.7109375" style="2" customWidth="1"/>
    <col min="7" max="9" width="8.7109375" style="1" customWidth="1"/>
    <col min="10" max="10" width="8.7109375" style="2" customWidth="1"/>
    <col min="11" max="13" width="8.7109375" style="1" customWidth="1"/>
    <col min="14" max="14" width="8.7109375" style="2" customWidth="1"/>
    <col min="15" max="17" width="8.7109375" style="1" customWidth="1"/>
    <col min="18" max="18" width="8.7109375" style="2" customWidth="1"/>
    <col min="19" max="16384" width="9.140625" style="1" customWidth="1"/>
  </cols>
  <sheetData>
    <row r="3" ht="12.75">
      <c r="B3" s="77" t="s">
        <v>209</v>
      </c>
    </row>
    <row r="4" spans="2:8" ht="12.75">
      <c r="B4" s="108" t="s">
        <v>264</v>
      </c>
      <c r="C4" s="109"/>
      <c r="D4" s="109"/>
      <c r="E4" s="134"/>
      <c r="F4" s="134"/>
      <c r="G4" s="134"/>
      <c r="H4" s="134"/>
    </row>
    <row r="5" spans="2:18" ht="13.5">
      <c r="B5" s="275" t="s">
        <v>0</v>
      </c>
      <c r="C5" s="293" t="s">
        <v>63</v>
      </c>
      <c r="D5" s="278"/>
      <c r="E5" s="278"/>
      <c r="F5" s="278"/>
      <c r="G5" s="278"/>
      <c r="H5" s="278"/>
      <c r="I5" s="278"/>
      <c r="J5" s="278"/>
      <c r="K5" s="278"/>
      <c r="L5" s="278"/>
      <c r="M5" s="278"/>
      <c r="N5" s="278"/>
      <c r="O5" s="278"/>
      <c r="P5" s="278"/>
      <c r="Q5" s="278"/>
      <c r="R5" s="278"/>
    </row>
    <row r="6" spans="2:18" ht="13.5">
      <c r="B6" s="292"/>
      <c r="C6" s="277" t="s">
        <v>114</v>
      </c>
      <c r="D6" s="277"/>
      <c r="E6" s="277"/>
      <c r="F6" s="277"/>
      <c r="G6" s="278" t="s">
        <v>115</v>
      </c>
      <c r="H6" s="278"/>
      <c r="I6" s="278"/>
      <c r="J6" s="278"/>
      <c r="K6" s="277" t="s">
        <v>116</v>
      </c>
      <c r="L6" s="277"/>
      <c r="M6" s="277"/>
      <c r="N6" s="277"/>
      <c r="O6" s="278" t="s">
        <v>8</v>
      </c>
      <c r="P6" s="278"/>
      <c r="Q6" s="278"/>
      <c r="R6" s="278"/>
    </row>
    <row r="7" spans="2:18" ht="27">
      <c r="B7" s="276"/>
      <c r="C7" s="191" t="s">
        <v>1</v>
      </c>
      <c r="D7" s="190" t="s">
        <v>2</v>
      </c>
      <c r="E7" s="111" t="s">
        <v>3</v>
      </c>
      <c r="F7" s="39" t="s">
        <v>154</v>
      </c>
      <c r="G7" s="111" t="s">
        <v>1</v>
      </c>
      <c r="H7" s="191" t="s">
        <v>2</v>
      </c>
      <c r="I7" s="191" t="s">
        <v>3</v>
      </c>
      <c r="J7" s="39" t="s">
        <v>154</v>
      </c>
      <c r="K7" s="111" t="s">
        <v>1</v>
      </c>
      <c r="L7" s="190" t="s">
        <v>2</v>
      </c>
      <c r="M7" s="111" t="s">
        <v>3</v>
      </c>
      <c r="N7" s="39" t="s">
        <v>154</v>
      </c>
      <c r="O7" s="111" t="s">
        <v>1</v>
      </c>
      <c r="P7" s="190" t="s">
        <v>2</v>
      </c>
      <c r="Q7" s="111" t="s">
        <v>3</v>
      </c>
      <c r="R7" s="39" t="s">
        <v>154</v>
      </c>
    </row>
    <row r="8" spans="2:18" ht="13.5">
      <c r="B8" s="40" t="s">
        <v>118</v>
      </c>
      <c r="C8" s="59">
        <v>21</v>
      </c>
      <c r="D8" s="53">
        <v>4</v>
      </c>
      <c r="E8" s="59">
        <v>35</v>
      </c>
      <c r="F8" s="53">
        <v>19.05</v>
      </c>
      <c r="G8" s="59">
        <v>29</v>
      </c>
      <c r="H8" s="60">
        <v>3</v>
      </c>
      <c r="I8" s="59">
        <v>60</v>
      </c>
      <c r="J8" s="43">
        <v>10.34</v>
      </c>
      <c r="K8" s="59">
        <v>104</v>
      </c>
      <c r="L8" s="60">
        <v>7</v>
      </c>
      <c r="M8" s="59">
        <v>215</v>
      </c>
      <c r="N8" s="43">
        <v>6.73</v>
      </c>
      <c r="O8" s="59">
        <v>154</v>
      </c>
      <c r="P8" s="60">
        <v>14</v>
      </c>
      <c r="Q8" s="59">
        <v>310</v>
      </c>
      <c r="R8" s="43">
        <v>9.09</v>
      </c>
    </row>
    <row r="9" spans="2:18" ht="13.5">
      <c r="B9" s="40" t="s">
        <v>119</v>
      </c>
      <c r="C9" s="59">
        <v>11</v>
      </c>
      <c r="D9" s="53">
        <v>1</v>
      </c>
      <c r="E9" s="59">
        <v>14</v>
      </c>
      <c r="F9" s="53">
        <v>9.09</v>
      </c>
      <c r="G9" s="59">
        <v>22</v>
      </c>
      <c r="H9" s="60">
        <v>2</v>
      </c>
      <c r="I9" s="59">
        <v>41</v>
      </c>
      <c r="J9" s="43">
        <v>9.09</v>
      </c>
      <c r="K9" s="59">
        <v>39</v>
      </c>
      <c r="L9" s="60">
        <v>4</v>
      </c>
      <c r="M9" s="59">
        <v>65</v>
      </c>
      <c r="N9" s="43">
        <v>10.26</v>
      </c>
      <c r="O9" s="59">
        <v>72</v>
      </c>
      <c r="P9" s="60">
        <v>7</v>
      </c>
      <c r="Q9" s="59">
        <v>120</v>
      </c>
      <c r="R9" s="43">
        <v>9.72</v>
      </c>
    </row>
    <row r="10" spans="2:18" ht="13.5">
      <c r="B10" s="40" t="s">
        <v>120</v>
      </c>
      <c r="C10" s="59">
        <v>15</v>
      </c>
      <c r="D10" s="53" t="s">
        <v>123</v>
      </c>
      <c r="E10" s="59">
        <v>28</v>
      </c>
      <c r="F10" s="53" t="s">
        <v>123</v>
      </c>
      <c r="G10" s="59">
        <v>27</v>
      </c>
      <c r="H10" s="60">
        <v>4</v>
      </c>
      <c r="I10" s="59">
        <v>39</v>
      </c>
      <c r="J10" s="43">
        <v>14.81</v>
      </c>
      <c r="K10" s="59">
        <v>94</v>
      </c>
      <c r="L10" s="60">
        <v>5</v>
      </c>
      <c r="M10" s="59">
        <v>150</v>
      </c>
      <c r="N10" s="43">
        <v>5.32</v>
      </c>
      <c r="O10" s="59">
        <v>136</v>
      </c>
      <c r="P10" s="60">
        <v>9</v>
      </c>
      <c r="Q10" s="59">
        <v>217</v>
      </c>
      <c r="R10" s="43">
        <v>6.62</v>
      </c>
    </row>
    <row r="11" spans="2:18" ht="13.5">
      <c r="B11" s="40" t="s">
        <v>121</v>
      </c>
      <c r="C11" s="59">
        <v>2</v>
      </c>
      <c r="D11" s="53" t="s">
        <v>123</v>
      </c>
      <c r="E11" s="59">
        <v>3</v>
      </c>
      <c r="F11" s="53" t="s">
        <v>123</v>
      </c>
      <c r="G11" s="59">
        <v>9</v>
      </c>
      <c r="H11" s="53" t="s">
        <v>123</v>
      </c>
      <c r="I11" s="59">
        <v>18</v>
      </c>
      <c r="J11" s="53" t="s">
        <v>123</v>
      </c>
      <c r="K11" s="59">
        <v>22</v>
      </c>
      <c r="L11" s="53">
        <v>1</v>
      </c>
      <c r="M11" s="59">
        <v>31</v>
      </c>
      <c r="N11" s="53">
        <v>4.55</v>
      </c>
      <c r="O11" s="59">
        <v>33</v>
      </c>
      <c r="P11" s="53">
        <v>1</v>
      </c>
      <c r="Q11" s="59">
        <v>52</v>
      </c>
      <c r="R11" s="53">
        <v>3.03</v>
      </c>
    </row>
    <row r="12" spans="2:18" ht="13.5">
      <c r="B12" s="40" t="s">
        <v>122</v>
      </c>
      <c r="C12" s="61">
        <v>1</v>
      </c>
      <c r="D12" s="53" t="s">
        <v>123</v>
      </c>
      <c r="E12" s="61">
        <v>1</v>
      </c>
      <c r="F12" s="53" t="s">
        <v>123</v>
      </c>
      <c r="G12" s="59">
        <v>3</v>
      </c>
      <c r="H12" s="53" t="s">
        <v>123</v>
      </c>
      <c r="I12" s="59">
        <v>3</v>
      </c>
      <c r="J12" s="53" t="s">
        <v>123</v>
      </c>
      <c r="K12" s="59">
        <v>10</v>
      </c>
      <c r="L12" s="60">
        <v>6</v>
      </c>
      <c r="M12" s="59">
        <v>22</v>
      </c>
      <c r="N12" s="43">
        <v>60</v>
      </c>
      <c r="O12" s="59">
        <v>14</v>
      </c>
      <c r="P12" s="60">
        <v>6</v>
      </c>
      <c r="Q12" s="59">
        <v>26</v>
      </c>
      <c r="R12" s="43">
        <v>42.86</v>
      </c>
    </row>
    <row r="13" spans="2:18" ht="13.5">
      <c r="B13" s="45" t="s">
        <v>8</v>
      </c>
      <c r="C13" s="15">
        <v>50</v>
      </c>
      <c r="D13" s="18">
        <v>5</v>
      </c>
      <c r="E13" s="15">
        <v>81</v>
      </c>
      <c r="F13" s="18">
        <v>10</v>
      </c>
      <c r="G13" s="15">
        <v>90</v>
      </c>
      <c r="H13" s="15">
        <v>9</v>
      </c>
      <c r="I13" s="15">
        <v>161</v>
      </c>
      <c r="J13" s="45">
        <v>10</v>
      </c>
      <c r="K13" s="15">
        <v>269</v>
      </c>
      <c r="L13" s="15">
        <v>23</v>
      </c>
      <c r="M13" s="15">
        <v>483</v>
      </c>
      <c r="N13" s="45">
        <v>8.55</v>
      </c>
      <c r="O13" s="45">
        <v>409</v>
      </c>
      <c r="P13" s="45">
        <v>37</v>
      </c>
      <c r="Q13" s="45">
        <v>725</v>
      </c>
      <c r="R13" s="45">
        <v>9.05</v>
      </c>
    </row>
    <row r="14" ht="11.25">
      <c r="B14" s="62" t="s">
        <v>190</v>
      </c>
    </row>
    <row r="15" ht="11.25">
      <c r="B15" s="62" t="s">
        <v>174</v>
      </c>
    </row>
  </sheetData>
  <sheetProtection/>
  <mergeCells count="6">
    <mergeCell ref="B5:B7"/>
    <mergeCell ref="C5:R5"/>
    <mergeCell ref="C6:F6"/>
    <mergeCell ref="G6:J6"/>
    <mergeCell ref="K6:N6"/>
    <mergeCell ref="O6:R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F0"/>
  </sheetPr>
  <dimension ref="B3:R13"/>
  <sheetViews>
    <sheetView zoomScalePageLayoutView="0" workbookViewId="0" topLeftCell="E1">
      <selection activeCell="N37" sqref="N37"/>
    </sheetView>
  </sheetViews>
  <sheetFormatPr defaultColWidth="9.140625" defaultRowHeight="15"/>
  <cols>
    <col min="1" max="1" width="9.140625" style="1" customWidth="1"/>
    <col min="2" max="2" width="14.8515625" style="5" customWidth="1"/>
    <col min="3" max="5" width="10.421875" style="1" customWidth="1"/>
    <col min="6" max="6" width="10.421875" style="2" customWidth="1"/>
    <col min="7" max="9" width="10.421875" style="1" customWidth="1"/>
    <col min="10" max="10" width="10.421875" style="2" customWidth="1"/>
    <col min="11" max="13" width="10.421875" style="1" customWidth="1"/>
    <col min="14" max="14" width="10.421875" style="2" customWidth="1"/>
    <col min="15" max="17" width="10.421875" style="1" customWidth="1"/>
    <col min="18" max="18" width="10.421875" style="2" customWidth="1"/>
    <col min="19" max="16384" width="9.140625" style="1" customWidth="1"/>
  </cols>
  <sheetData>
    <row r="3" ht="12.75">
      <c r="B3" s="50" t="s">
        <v>210</v>
      </c>
    </row>
    <row r="4" spans="2:3" ht="12.75">
      <c r="B4" s="38" t="s">
        <v>264</v>
      </c>
      <c r="C4" s="110"/>
    </row>
    <row r="5" spans="2:18" ht="13.5">
      <c r="B5" s="294" t="s">
        <v>0</v>
      </c>
      <c r="C5" s="278" t="s">
        <v>63</v>
      </c>
      <c r="D5" s="278"/>
      <c r="E5" s="278"/>
      <c r="F5" s="278"/>
      <c r="G5" s="278"/>
      <c r="H5" s="278"/>
      <c r="I5" s="278"/>
      <c r="J5" s="278"/>
      <c r="K5" s="278"/>
      <c r="L5" s="278"/>
      <c r="M5" s="278"/>
      <c r="N5" s="278"/>
      <c r="O5" s="278"/>
      <c r="P5" s="278"/>
      <c r="Q5" s="278"/>
      <c r="R5" s="278"/>
    </row>
    <row r="6" spans="2:18" ht="13.5">
      <c r="B6" s="294"/>
      <c r="C6" s="277" t="s">
        <v>114</v>
      </c>
      <c r="D6" s="277"/>
      <c r="E6" s="277"/>
      <c r="F6" s="277"/>
      <c r="G6" s="278" t="s">
        <v>115</v>
      </c>
      <c r="H6" s="278"/>
      <c r="I6" s="278"/>
      <c r="J6" s="278"/>
      <c r="K6" s="277" t="s">
        <v>116</v>
      </c>
      <c r="L6" s="277"/>
      <c r="M6" s="277"/>
      <c r="N6" s="277"/>
      <c r="O6" s="278" t="s">
        <v>8</v>
      </c>
      <c r="P6" s="278"/>
      <c r="Q6" s="278"/>
      <c r="R6" s="278"/>
    </row>
    <row r="7" spans="2:18" ht="27">
      <c r="B7" s="294"/>
      <c r="C7" s="98" t="s">
        <v>1</v>
      </c>
      <c r="D7" s="191" t="s">
        <v>2</v>
      </c>
      <c r="E7" s="191" t="s">
        <v>3</v>
      </c>
      <c r="F7" s="189" t="s">
        <v>154</v>
      </c>
      <c r="G7" s="191" t="s">
        <v>1</v>
      </c>
      <c r="H7" s="190" t="s">
        <v>2</v>
      </c>
      <c r="I7" s="98" t="s">
        <v>3</v>
      </c>
      <c r="J7" s="189" t="s">
        <v>154</v>
      </c>
      <c r="K7" s="191" t="s">
        <v>1</v>
      </c>
      <c r="L7" s="191" t="s">
        <v>2</v>
      </c>
      <c r="M7" s="190" t="s">
        <v>3</v>
      </c>
      <c r="N7" s="188" t="s">
        <v>154</v>
      </c>
      <c r="O7" s="98" t="s">
        <v>1</v>
      </c>
      <c r="P7" s="191" t="s">
        <v>2</v>
      </c>
      <c r="Q7" s="191" t="s">
        <v>3</v>
      </c>
      <c r="R7" s="189" t="s">
        <v>154</v>
      </c>
    </row>
    <row r="8" spans="2:18" ht="13.5">
      <c r="B8" s="40" t="s">
        <v>118</v>
      </c>
      <c r="C8" s="59">
        <v>12</v>
      </c>
      <c r="D8" s="53">
        <v>1</v>
      </c>
      <c r="E8" s="59">
        <v>18</v>
      </c>
      <c r="F8" s="55">
        <v>8.33</v>
      </c>
      <c r="G8" s="59">
        <v>15</v>
      </c>
      <c r="H8" s="53" t="s">
        <v>123</v>
      </c>
      <c r="I8" s="59">
        <v>29</v>
      </c>
      <c r="J8" s="55" t="s">
        <v>123</v>
      </c>
      <c r="K8" s="59">
        <v>52</v>
      </c>
      <c r="L8" s="60">
        <v>2</v>
      </c>
      <c r="M8" s="59">
        <v>102</v>
      </c>
      <c r="N8" s="43">
        <v>3.85</v>
      </c>
      <c r="O8" s="59">
        <v>79</v>
      </c>
      <c r="P8" s="60">
        <v>3</v>
      </c>
      <c r="Q8" s="59">
        <v>149</v>
      </c>
      <c r="R8" s="43">
        <v>3.8</v>
      </c>
    </row>
    <row r="9" spans="2:18" ht="13.5">
      <c r="B9" s="40" t="s">
        <v>119</v>
      </c>
      <c r="C9" s="59">
        <v>9</v>
      </c>
      <c r="D9" s="53">
        <v>1</v>
      </c>
      <c r="E9" s="59">
        <v>8</v>
      </c>
      <c r="F9" s="55">
        <v>11.11</v>
      </c>
      <c r="G9" s="59">
        <v>11</v>
      </c>
      <c r="H9" s="53" t="s">
        <v>123</v>
      </c>
      <c r="I9" s="59">
        <v>20</v>
      </c>
      <c r="J9" s="55" t="s">
        <v>123</v>
      </c>
      <c r="K9" s="59">
        <v>19</v>
      </c>
      <c r="L9" s="60">
        <v>2</v>
      </c>
      <c r="M9" s="59">
        <v>35</v>
      </c>
      <c r="N9" s="53">
        <v>10.53</v>
      </c>
      <c r="O9" s="59">
        <v>39</v>
      </c>
      <c r="P9" s="60">
        <v>3</v>
      </c>
      <c r="Q9" s="59">
        <v>63</v>
      </c>
      <c r="R9" s="43">
        <v>7.69</v>
      </c>
    </row>
    <row r="10" spans="2:18" ht="13.5">
      <c r="B10" s="40" t="s">
        <v>120</v>
      </c>
      <c r="C10" s="59">
        <v>9</v>
      </c>
      <c r="D10" s="53" t="s">
        <v>123</v>
      </c>
      <c r="E10" s="59">
        <v>15</v>
      </c>
      <c r="F10" s="53" t="s">
        <v>123</v>
      </c>
      <c r="G10" s="59">
        <v>17</v>
      </c>
      <c r="H10" s="53">
        <v>3</v>
      </c>
      <c r="I10" s="59">
        <v>21</v>
      </c>
      <c r="J10" s="55">
        <v>17.65</v>
      </c>
      <c r="K10" s="59">
        <v>43</v>
      </c>
      <c r="L10" s="55" t="s">
        <v>123</v>
      </c>
      <c r="M10" s="59">
        <v>70</v>
      </c>
      <c r="N10" s="55" t="s">
        <v>123</v>
      </c>
      <c r="O10" s="59">
        <v>69</v>
      </c>
      <c r="P10" s="60">
        <v>3</v>
      </c>
      <c r="Q10" s="59">
        <v>106</v>
      </c>
      <c r="R10" s="43">
        <v>4.35</v>
      </c>
    </row>
    <row r="11" spans="2:18" ht="13.5">
      <c r="B11" s="40" t="s">
        <v>121</v>
      </c>
      <c r="C11" s="59">
        <v>2</v>
      </c>
      <c r="D11" s="53" t="s">
        <v>123</v>
      </c>
      <c r="E11" s="59">
        <v>3</v>
      </c>
      <c r="F11" s="53" t="s">
        <v>123</v>
      </c>
      <c r="G11" s="59">
        <v>5</v>
      </c>
      <c r="H11" s="53" t="s">
        <v>123</v>
      </c>
      <c r="I11" s="59">
        <v>8</v>
      </c>
      <c r="J11" s="53" t="s">
        <v>123</v>
      </c>
      <c r="K11" s="59">
        <v>13</v>
      </c>
      <c r="L11" s="55" t="s">
        <v>123</v>
      </c>
      <c r="M11" s="59">
        <v>18</v>
      </c>
      <c r="N11" s="55" t="s">
        <v>123</v>
      </c>
      <c r="O11" s="59">
        <v>20</v>
      </c>
      <c r="P11" s="53" t="s">
        <v>123</v>
      </c>
      <c r="Q11" s="59">
        <v>29</v>
      </c>
      <c r="R11" s="53" t="s">
        <v>123</v>
      </c>
    </row>
    <row r="12" spans="2:18" ht="13.5">
      <c r="B12" s="40" t="s">
        <v>122</v>
      </c>
      <c r="C12" s="61">
        <v>1</v>
      </c>
      <c r="D12" s="53" t="s">
        <v>123</v>
      </c>
      <c r="E12" s="61">
        <v>1</v>
      </c>
      <c r="F12" s="55" t="s">
        <v>123</v>
      </c>
      <c r="G12" s="59">
        <v>1</v>
      </c>
      <c r="H12" s="53" t="s">
        <v>123</v>
      </c>
      <c r="I12" s="59">
        <v>1</v>
      </c>
      <c r="J12" s="53" t="s">
        <v>123</v>
      </c>
      <c r="K12" s="59">
        <v>4</v>
      </c>
      <c r="L12" s="55" t="s">
        <v>123</v>
      </c>
      <c r="M12" s="59">
        <v>9</v>
      </c>
      <c r="N12" s="55" t="s">
        <v>123</v>
      </c>
      <c r="O12" s="59">
        <v>6</v>
      </c>
      <c r="P12" s="53" t="s">
        <v>123</v>
      </c>
      <c r="Q12" s="59">
        <v>11</v>
      </c>
      <c r="R12" s="53" t="s">
        <v>123</v>
      </c>
    </row>
    <row r="13" spans="2:18" ht="13.5">
      <c r="B13" s="15" t="s">
        <v>8</v>
      </c>
      <c r="C13" s="15">
        <v>33</v>
      </c>
      <c r="D13" s="17">
        <v>2</v>
      </c>
      <c r="E13" s="15">
        <v>45</v>
      </c>
      <c r="F13" s="17">
        <v>6.06</v>
      </c>
      <c r="G13" s="15">
        <v>49</v>
      </c>
      <c r="H13" s="15">
        <v>3</v>
      </c>
      <c r="I13" s="15">
        <v>79</v>
      </c>
      <c r="J13" s="45">
        <v>6.12</v>
      </c>
      <c r="K13" s="15">
        <v>131</v>
      </c>
      <c r="L13" s="15">
        <v>4</v>
      </c>
      <c r="M13" s="15">
        <v>234</v>
      </c>
      <c r="N13" s="45">
        <v>3.05</v>
      </c>
      <c r="O13" s="15">
        <v>213</v>
      </c>
      <c r="P13" s="15">
        <v>9</v>
      </c>
      <c r="Q13" s="15">
        <v>358</v>
      </c>
      <c r="R13" s="45">
        <v>4.23</v>
      </c>
    </row>
  </sheetData>
  <sheetProtection/>
  <mergeCells count="6">
    <mergeCell ref="B5:B7"/>
    <mergeCell ref="C5:R5"/>
    <mergeCell ref="C6:F6"/>
    <mergeCell ref="G6:J6"/>
    <mergeCell ref="K6:N6"/>
    <mergeCell ref="O6:R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B3:I16"/>
  <sheetViews>
    <sheetView zoomScalePageLayoutView="0" workbookViewId="0" topLeftCell="A1">
      <selection activeCell="E19" sqref="E19"/>
    </sheetView>
  </sheetViews>
  <sheetFormatPr defaultColWidth="9.140625" defaultRowHeight="15"/>
  <cols>
    <col min="2" max="2" width="14.28125" style="0" customWidth="1"/>
    <col min="3" max="6" width="10.7109375" style="0" customWidth="1"/>
  </cols>
  <sheetData>
    <row r="3" spans="2:9" ht="15">
      <c r="B3" s="244" t="s">
        <v>224</v>
      </c>
      <c r="C3" s="243"/>
      <c r="D3" s="243"/>
      <c r="E3" s="243"/>
      <c r="F3" s="243"/>
      <c r="G3" s="243"/>
      <c r="H3" s="243"/>
      <c r="I3" s="243"/>
    </row>
    <row r="4" spans="2:6" ht="15">
      <c r="B4" s="245" t="s">
        <v>305</v>
      </c>
      <c r="C4" s="246"/>
      <c r="D4" s="246"/>
      <c r="E4" s="246"/>
      <c r="F4" s="246"/>
    </row>
    <row r="5" spans="2:6" ht="15">
      <c r="B5" s="236" t="s">
        <v>0</v>
      </c>
      <c r="C5" s="239">
        <v>2016</v>
      </c>
      <c r="D5" s="239"/>
      <c r="E5" s="240">
        <v>2015</v>
      </c>
      <c r="F5" s="240"/>
    </row>
    <row r="6" spans="2:6" ht="15">
      <c r="B6" s="237"/>
      <c r="C6" s="239"/>
      <c r="D6" s="239"/>
      <c r="E6" s="240"/>
      <c r="F6" s="240"/>
    </row>
    <row r="7" spans="2:6" ht="27">
      <c r="B7" s="238"/>
      <c r="C7" s="130" t="s">
        <v>204</v>
      </c>
      <c r="D7" s="130" t="s">
        <v>5</v>
      </c>
      <c r="E7" s="130" t="s">
        <v>204</v>
      </c>
      <c r="F7" s="130" t="s">
        <v>5</v>
      </c>
    </row>
    <row r="8" spans="2:6" ht="15">
      <c r="B8" s="10" t="s">
        <v>118</v>
      </c>
      <c r="C8" s="13">
        <v>5.79</v>
      </c>
      <c r="D8" s="14">
        <v>3.16</v>
      </c>
      <c r="E8" s="19">
        <v>4.52</v>
      </c>
      <c r="F8" s="20">
        <v>2.43</v>
      </c>
    </row>
    <row r="9" spans="2:6" ht="15">
      <c r="B9" s="10" t="s">
        <v>119</v>
      </c>
      <c r="C9" s="13">
        <v>4.21</v>
      </c>
      <c r="D9" s="14">
        <v>2.44</v>
      </c>
      <c r="E9" s="19">
        <v>2.19</v>
      </c>
      <c r="F9" s="20">
        <v>1.26</v>
      </c>
    </row>
    <row r="10" spans="2:6" ht="15">
      <c r="B10" s="21" t="s">
        <v>120</v>
      </c>
      <c r="C10" s="13">
        <v>2.89</v>
      </c>
      <c r="D10" s="14">
        <v>1.71</v>
      </c>
      <c r="E10" s="19">
        <v>2.72</v>
      </c>
      <c r="F10" s="20">
        <v>1.69</v>
      </c>
    </row>
    <row r="11" spans="2:6" ht="15">
      <c r="B11" s="10" t="s">
        <v>121</v>
      </c>
      <c r="C11" s="13">
        <v>1.59</v>
      </c>
      <c r="D11" s="14">
        <v>0.89</v>
      </c>
      <c r="E11" s="19">
        <v>4.55</v>
      </c>
      <c r="F11" s="20">
        <v>2.19</v>
      </c>
    </row>
    <row r="12" spans="2:6" ht="15">
      <c r="B12" s="10" t="s">
        <v>122</v>
      </c>
      <c r="C12" s="13">
        <v>5.42</v>
      </c>
      <c r="D12" s="14">
        <v>3.24</v>
      </c>
      <c r="E12" s="19">
        <v>4.79</v>
      </c>
      <c r="F12" s="20">
        <v>2.86</v>
      </c>
    </row>
    <row r="13" spans="2:6" ht="15">
      <c r="B13" s="15" t="s">
        <v>117</v>
      </c>
      <c r="C13" s="18">
        <v>4.1</v>
      </c>
      <c r="D13" s="18">
        <v>2.35</v>
      </c>
      <c r="E13" s="18">
        <v>3.44</v>
      </c>
      <c r="F13" s="18">
        <v>1.96</v>
      </c>
    </row>
    <row r="14" spans="2:6" ht="15">
      <c r="B14" s="15" t="s">
        <v>4</v>
      </c>
      <c r="C14" s="18">
        <v>1.87</v>
      </c>
      <c r="D14" s="18">
        <v>1.3</v>
      </c>
      <c r="E14" s="18">
        <v>1.96</v>
      </c>
      <c r="F14" s="18">
        <v>1.37</v>
      </c>
    </row>
    <row r="15" spans="2:9" ht="15">
      <c r="B15" s="242" t="s">
        <v>200</v>
      </c>
      <c r="C15" s="243"/>
      <c r="D15" s="243"/>
      <c r="E15" s="243"/>
      <c r="F15" s="243"/>
      <c r="G15" s="243"/>
      <c r="H15" s="243"/>
      <c r="I15" s="243"/>
    </row>
    <row r="16" spans="2:9" ht="15">
      <c r="B16" s="242" t="s">
        <v>201</v>
      </c>
      <c r="C16" s="243"/>
      <c r="D16" s="243"/>
      <c r="E16" s="243"/>
      <c r="F16" s="243"/>
      <c r="G16" s="243"/>
      <c r="H16" s="243"/>
      <c r="I16" s="243"/>
    </row>
  </sheetData>
  <sheetProtection/>
  <mergeCells count="7">
    <mergeCell ref="B15:I15"/>
    <mergeCell ref="B16:I16"/>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B3:R13"/>
  <sheetViews>
    <sheetView zoomScalePageLayoutView="0" workbookViewId="0" topLeftCell="C1">
      <selection activeCell="J11" sqref="J11"/>
    </sheetView>
  </sheetViews>
  <sheetFormatPr defaultColWidth="9.140625" defaultRowHeight="15"/>
  <cols>
    <col min="1" max="1" width="9.140625" style="1" customWidth="1"/>
    <col min="2" max="2" width="19.421875" style="5" customWidth="1"/>
    <col min="3" max="5" width="9.140625" style="1" customWidth="1"/>
    <col min="6" max="6" width="9.140625" style="2" customWidth="1"/>
    <col min="7" max="9" width="9.140625" style="1" customWidth="1"/>
    <col min="10" max="10" width="9.140625" style="2" customWidth="1"/>
    <col min="11" max="13" width="9.140625" style="1" customWidth="1"/>
    <col min="14" max="14" width="9.140625" style="2" customWidth="1"/>
    <col min="15" max="17" width="9.140625" style="1" customWidth="1"/>
    <col min="18" max="18" width="9.140625" style="2" customWidth="1"/>
    <col min="19" max="16384" width="9.140625" style="1" customWidth="1"/>
  </cols>
  <sheetData>
    <row r="3" spans="2:4" ht="12.75">
      <c r="B3" s="77" t="s">
        <v>211</v>
      </c>
      <c r="C3" s="77"/>
      <c r="D3" s="77"/>
    </row>
    <row r="4" spans="2:4" ht="12.75">
      <c r="B4" s="108" t="s">
        <v>264</v>
      </c>
      <c r="C4" s="109"/>
      <c r="D4" s="109"/>
    </row>
    <row r="5" spans="2:18" ht="13.5">
      <c r="B5" s="295" t="s">
        <v>0</v>
      </c>
      <c r="C5" s="278" t="s">
        <v>63</v>
      </c>
      <c r="D5" s="278"/>
      <c r="E5" s="278"/>
      <c r="F5" s="278"/>
      <c r="G5" s="278"/>
      <c r="H5" s="278"/>
      <c r="I5" s="278"/>
      <c r="J5" s="278"/>
      <c r="K5" s="278"/>
      <c r="L5" s="278"/>
      <c r="M5" s="278"/>
      <c r="N5" s="278"/>
      <c r="O5" s="278"/>
      <c r="P5" s="278"/>
      <c r="Q5" s="278"/>
      <c r="R5" s="278"/>
    </row>
    <row r="6" spans="2:18" ht="13.5">
      <c r="B6" s="295"/>
      <c r="C6" s="277" t="s">
        <v>114</v>
      </c>
      <c r="D6" s="277"/>
      <c r="E6" s="277"/>
      <c r="F6" s="277"/>
      <c r="G6" s="278" t="s">
        <v>115</v>
      </c>
      <c r="H6" s="278"/>
      <c r="I6" s="278"/>
      <c r="J6" s="278"/>
      <c r="K6" s="277" t="s">
        <v>116</v>
      </c>
      <c r="L6" s="277"/>
      <c r="M6" s="277"/>
      <c r="N6" s="277"/>
      <c r="O6" s="278" t="s">
        <v>8</v>
      </c>
      <c r="P6" s="278"/>
      <c r="Q6" s="278"/>
      <c r="R6" s="278"/>
    </row>
    <row r="7" spans="2:18" ht="27">
      <c r="B7" s="295"/>
      <c r="C7" s="191" t="s">
        <v>1</v>
      </c>
      <c r="D7" s="190" t="s">
        <v>2</v>
      </c>
      <c r="E7" s="98" t="s">
        <v>3</v>
      </c>
      <c r="F7" s="188" t="s">
        <v>154</v>
      </c>
      <c r="G7" s="98" t="s">
        <v>1</v>
      </c>
      <c r="H7" s="191" t="s">
        <v>2</v>
      </c>
      <c r="I7" s="191" t="s">
        <v>3</v>
      </c>
      <c r="J7" s="188" t="s">
        <v>154</v>
      </c>
      <c r="K7" s="190" t="s">
        <v>1</v>
      </c>
      <c r="L7" s="98" t="s">
        <v>2</v>
      </c>
      <c r="M7" s="191" t="s">
        <v>3</v>
      </c>
      <c r="N7" s="188" t="s">
        <v>154</v>
      </c>
      <c r="O7" s="98" t="s">
        <v>1</v>
      </c>
      <c r="P7" s="190" t="s">
        <v>2</v>
      </c>
      <c r="Q7" s="98" t="s">
        <v>3</v>
      </c>
      <c r="R7" s="189" t="s">
        <v>154</v>
      </c>
    </row>
    <row r="8" spans="2:18" ht="13.5">
      <c r="B8" s="40" t="s">
        <v>118</v>
      </c>
      <c r="C8" s="59">
        <v>9</v>
      </c>
      <c r="D8" s="234">
        <v>3</v>
      </c>
      <c r="E8" s="59">
        <v>17</v>
      </c>
      <c r="F8" s="55">
        <v>33.33</v>
      </c>
      <c r="G8" s="59">
        <v>14</v>
      </c>
      <c r="H8" s="60">
        <v>3</v>
      </c>
      <c r="I8" s="59">
        <v>31</v>
      </c>
      <c r="J8" s="43">
        <v>21.43</v>
      </c>
      <c r="K8" s="59">
        <v>52</v>
      </c>
      <c r="L8" s="60">
        <v>5</v>
      </c>
      <c r="M8" s="59">
        <v>113</v>
      </c>
      <c r="N8" s="43">
        <v>9.62</v>
      </c>
      <c r="O8" s="59">
        <v>75</v>
      </c>
      <c r="P8" s="60">
        <v>11</v>
      </c>
      <c r="Q8" s="59">
        <v>161</v>
      </c>
      <c r="R8" s="43">
        <v>14.67</v>
      </c>
    </row>
    <row r="9" spans="2:18" ht="13.5">
      <c r="B9" s="40" t="s">
        <v>119</v>
      </c>
      <c r="C9" s="59">
        <v>2</v>
      </c>
      <c r="D9" s="55" t="s">
        <v>123</v>
      </c>
      <c r="E9" s="59">
        <v>6</v>
      </c>
      <c r="F9" s="55" t="s">
        <v>123</v>
      </c>
      <c r="G9" s="59">
        <v>11</v>
      </c>
      <c r="H9" s="60">
        <v>2</v>
      </c>
      <c r="I9" s="59">
        <v>21</v>
      </c>
      <c r="J9" s="43">
        <v>18.18</v>
      </c>
      <c r="K9" s="59">
        <v>20</v>
      </c>
      <c r="L9" s="60">
        <v>2</v>
      </c>
      <c r="M9" s="59">
        <v>30</v>
      </c>
      <c r="N9" s="43">
        <v>10</v>
      </c>
      <c r="O9" s="59">
        <v>33</v>
      </c>
      <c r="P9" s="60">
        <v>4</v>
      </c>
      <c r="Q9" s="59">
        <v>57</v>
      </c>
      <c r="R9" s="43">
        <v>12.12</v>
      </c>
    </row>
    <row r="10" spans="2:18" ht="13.5">
      <c r="B10" s="40" t="s">
        <v>120</v>
      </c>
      <c r="C10" s="59">
        <v>6</v>
      </c>
      <c r="D10" s="53" t="s">
        <v>123</v>
      </c>
      <c r="E10" s="59">
        <v>13</v>
      </c>
      <c r="F10" s="55" t="s">
        <v>123</v>
      </c>
      <c r="G10" s="59">
        <v>10</v>
      </c>
      <c r="H10" s="53">
        <v>1</v>
      </c>
      <c r="I10" s="59">
        <v>18</v>
      </c>
      <c r="J10" s="55">
        <v>10</v>
      </c>
      <c r="K10" s="59">
        <v>51</v>
      </c>
      <c r="L10" s="53">
        <v>5</v>
      </c>
      <c r="M10" s="59">
        <v>80</v>
      </c>
      <c r="N10" s="55">
        <v>9.8</v>
      </c>
      <c r="O10" s="59">
        <v>67</v>
      </c>
      <c r="P10" s="60">
        <v>6</v>
      </c>
      <c r="Q10" s="59">
        <v>111</v>
      </c>
      <c r="R10" s="43">
        <v>8.96</v>
      </c>
    </row>
    <row r="11" spans="2:18" ht="13.5">
      <c r="B11" s="40" t="s">
        <v>121</v>
      </c>
      <c r="C11" s="61" t="s">
        <v>123</v>
      </c>
      <c r="D11" s="55" t="s">
        <v>123</v>
      </c>
      <c r="E11" s="61" t="s">
        <v>123</v>
      </c>
      <c r="F11" s="55" t="s">
        <v>123</v>
      </c>
      <c r="G11" s="59">
        <v>4</v>
      </c>
      <c r="H11" s="55" t="s">
        <v>123</v>
      </c>
      <c r="I11" s="59">
        <v>10</v>
      </c>
      <c r="J11" s="55" t="s">
        <v>123</v>
      </c>
      <c r="K11" s="59">
        <v>9</v>
      </c>
      <c r="L11" s="55">
        <v>1</v>
      </c>
      <c r="M11" s="59">
        <v>13</v>
      </c>
      <c r="N11" s="55">
        <v>11.11</v>
      </c>
      <c r="O11" s="59">
        <v>13</v>
      </c>
      <c r="P11" s="55">
        <v>1</v>
      </c>
      <c r="Q11" s="59">
        <v>23</v>
      </c>
      <c r="R11" s="55">
        <v>7.69</v>
      </c>
    </row>
    <row r="12" spans="2:18" ht="13.5">
      <c r="B12" s="40" t="s">
        <v>122</v>
      </c>
      <c r="C12" s="61" t="s">
        <v>123</v>
      </c>
      <c r="D12" s="55" t="s">
        <v>123</v>
      </c>
      <c r="E12" s="61" t="s">
        <v>123</v>
      </c>
      <c r="F12" s="55" t="s">
        <v>123</v>
      </c>
      <c r="G12" s="61">
        <v>2</v>
      </c>
      <c r="H12" s="55" t="s">
        <v>123</v>
      </c>
      <c r="I12" s="61">
        <v>2</v>
      </c>
      <c r="J12" s="55" t="s">
        <v>123</v>
      </c>
      <c r="K12" s="59">
        <v>6</v>
      </c>
      <c r="L12" s="60">
        <v>6</v>
      </c>
      <c r="M12" s="59">
        <v>13</v>
      </c>
      <c r="N12" s="43">
        <v>100</v>
      </c>
      <c r="O12" s="59">
        <v>8</v>
      </c>
      <c r="P12" s="60">
        <v>6</v>
      </c>
      <c r="Q12" s="59">
        <v>15</v>
      </c>
      <c r="R12" s="43">
        <v>75</v>
      </c>
    </row>
    <row r="13" spans="2:18" ht="13.5">
      <c r="B13" s="15" t="s">
        <v>8</v>
      </c>
      <c r="C13" s="15">
        <v>17</v>
      </c>
      <c r="D13" s="17">
        <v>3</v>
      </c>
      <c r="E13" s="15">
        <v>36</v>
      </c>
      <c r="F13" s="192">
        <v>17.65</v>
      </c>
      <c r="G13" s="15">
        <v>41</v>
      </c>
      <c r="H13" s="15">
        <v>6</v>
      </c>
      <c r="I13" s="15">
        <v>82</v>
      </c>
      <c r="J13" s="45">
        <v>14.63</v>
      </c>
      <c r="K13" s="15">
        <v>138</v>
      </c>
      <c r="L13" s="15">
        <v>19</v>
      </c>
      <c r="M13" s="15">
        <v>249</v>
      </c>
      <c r="N13" s="45">
        <v>13.77</v>
      </c>
      <c r="O13" s="15">
        <v>196</v>
      </c>
      <c r="P13" s="15">
        <v>28</v>
      </c>
      <c r="Q13" s="15">
        <v>367</v>
      </c>
      <c r="R13" s="15">
        <v>14.29</v>
      </c>
    </row>
  </sheetData>
  <sheetProtection/>
  <mergeCells count="6">
    <mergeCell ref="B5:B7"/>
    <mergeCell ref="C5:R5"/>
    <mergeCell ref="C6:F6"/>
    <mergeCell ref="G6:J6"/>
    <mergeCell ref="K6:N6"/>
    <mergeCell ref="O6:R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4:M17"/>
  <sheetViews>
    <sheetView tabSelected="1" zoomScalePageLayoutView="0" workbookViewId="0" topLeftCell="A1">
      <selection activeCell="L35" sqref="L35"/>
    </sheetView>
  </sheetViews>
  <sheetFormatPr defaultColWidth="9.140625" defaultRowHeight="15"/>
  <cols>
    <col min="2" max="2" width="21.57421875" style="0" customWidth="1"/>
    <col min="3" max="3" width="7.00390625" style="0" customWidth="1"/>
    <col min="4" max="4" width="5.28125" style="0" customWidth="1"/>
    <col min="5" max="5" width="6.8515625" style="0" customWidth="1"/>
    <col min="6" max="6" width="5.421875" style="0" customWidth="1"/>
    <col min="7" max="7" width="5.7109375" style="0" customWidth="1"/>
    <col min="8" max="8" width="5.140625" style="0" customWidth="1"/>
    <col min="9" max="9" width="6.28125" style="0" customWidth="1"/>
    <col min="10" max="10" width="5.28125" style="0" customWidth="1"/>
    <col min="11" max="11" width="7.57421875" style="0" customWidth="1"/>
    <col min="12" max="12" width="6.57421875" style="0" customWidth="1"/>
    <col min="13" max="13" width="6.7109375" style="0" customWidth="1"/>
  </cols>
  <sheetData>
    <row r="4" ht="15">
      <c r="B4" s="50" t="s">
        <v>212</v>
      </c>
    </row>
    <row r="5" ht="15">
      <c r="B5" s="38" t="s">
        <v>265</v>
      </c>
    </row>
    <row r="6" spans="2:13" ht="15">
      <c r="B6" s="297" t="s">
        <v>144</v>
      </c>
      <c r="C6" s="298">
        <v>2016</v>
      </c>
      <c r="D6" s="298"/>
      <c r="E6" s="298"/>
      <c r="F6" s="298"/>
      <c r="G6" s="298"/>
      <c r="H6" s="298"/>
      <c r="I6" s="298"/>
      <c r="J6" s="298"/>
      <c r="K6" s="296" t="s">
        <v>266</v>
      </c>
      <c r="L6" s="296"/>
      <c r="M6" s="296"/>
    </row>
    <row r="7" spans="2:13" ht="15">
      <c r="B7" s="297"/>
      <c r="C7" s="298"/>
      <c r="D7" s="298"/>
      <c r="E7" s="298"/>
      <c r="F7" s="298"/>
      <c r="G7" s="298"/>
      <c r="H7" s="298"/>
      <c r="I7" s="298"/>
      <c r="J7" s="298"/>
      <c r="K7" s="296" t="s">
        <v>267</v>
      </c>
      <c r="L7" s="296"/>
      <c r="M7" s="296"/>
    </row>
    <row r="8" spans="2:13" ht="27">
      <c r="B8" s="297"/>
      <c r="C8" s="193" t="s">
        <v>145</v>
      </c>
      <c r="D8" s="194" t="s">
        <v>10</v>
      </c>
      <c r="E8" s="193" t="s">
        <v>1</v>
      </c>
      <c r="F8" s="194" t="s">
        <v>10</v>
      </c>
      <c r="G8" s="193" t="s">
        <v>2</v>
      </c>
      <c r="H8" s="194" t="s">
        <v>10</v>
      </c>
      <c r="I8" s="193" t="s">
        <v>3</v>
      </c>
      <c r="J8" s="194" t="s">
        <v>10</v>
      </c>
      <c r="K8" s="193" t="s">
        <v>1</v>
      </c>
      <c r="L8" s="193" t="s">
        <v>2</v>
      </c>
      <c r="M8" s="193" t="s">
        <v>3</v>
      </c>
    </row>
    <row r="9" spans="2:13" ht="15">
      <c r="B9" s="195" t="s">
        <v>146</v>
      </c>
      <c r="C9" s="196">
        <v>8</v>
      </c>
      <c r="D9" s="197">
        <v>1.9559902200488997</v>
      </c>
      <c r="E9" s="198">
        <v>1098</v>
      </c>
      <c r="F9" s="197">
        <v>38.51280252542967</v>
      </c>
      <c r="G9" s="199">
        <v>26</v>
      </c>
      <c r="H9" s="197">
        <v>22.22222222222222</v>
      </c>
      <c r="I9" s="200">
        <v>1726</v>
      </c>
      <c r="J9" s="197">
        <v>35.45603944124897</v>
      </c>
      <c r="K9" s="197">
        <v>-5.507745266781413</v>
      </c>
      <c r="L9" s="201">
        <v>8.333333333333329</v>
      </c>
      <c r="M9" s="197">
        <v>-6.601731601731601</v>
      </c>
    </row>
    <row r="10" spans="2:13" ht="15">
      <c r="B10" s="195" t="s">
        <v>147</v>
      </c>
      <c r="C10" s="196">
        <v>3</v>
      </c>
      <c r="D10" s="197">
        <v>0.7334963325183375</v>
      </c>
      <c r="E10" s="198">
        <v>158</v>
      </c>
      <c r="F10" s="197">
        <v>5.54191511750263</v>
      </c>
      <c r="G10" s="199">
        <v>8</v>
      </c>
      <c r="H10" s="197">
        <v>6.837606837606838</v>
      </c>
      <c r="I10" s="200">
        <v>316</v>
      </c>
      <c r="J10" s="197">
        <v>6.491372226787181</v>
      </c>
      <c r="K10" s="197">
        <v>23.4375</v>
      </c>
      <c r="L10" s="201">
        <v>60</v>
      </c>
      <c r="M10" s="197">
        <v>20.610687022900763</v>
      </c>
    </row>
    <row r="11" spans="2:13" ht="15">
      <c r="B11" s="195" t="s">
        <v>148</v>
      </c>
      <c r="C11" s="196">
        <v>71</v>
      </c>
      <c r="D11" s="197">
        <v>17.359413202933986</v>
      </c>
      <c r="E11" s="198">
        <v>438</v>
      </c>
      <c r="F11" s="197">
        <v>15.363030515608559</v>
      </c>
      <c r="G11" s="199">
        <v>19</v>
      </c>
      <c r="H11" s="197">
        <v>16.23931623931624</v>
      </c>
      <c r="I11" s="200">
        <v>745</v>
      </c>
      <c r="J11" s="197">
        <v>15.30402629416598</v>
      </c>
      <c r="K11" s="197">
        <v>18.059299191374663</v>
      </c>
      <c r="L11" s="201">
        <v>58.333333333333314</v>
      </c>
      <c r="M11" s="197">
        <v>25.63237774030354</v>
      </c>
    </row>
    <row r="12" spans="2:13" ht="15">
      <c r="B12" s="202" t="s">
        <v>149</v>
      </c>
      <c r="C12" s="203">
        <v>82</v>
      </c>
      <c r="D12" s="197">
        <v>20.048899755501225</v>
      </c>
      <c r="E12" s="204">
        <v>1694</v>
      </c>
      <c r="F12" s="197">
        <v>59.41774815854086</v>
      </c>
      <c r="G12" s="205">
        <v>53</v>
      </c>
      <c r="H12" s="197">
        <v>45.2991452991453</v>
      </c>
      <c r="I12" s="206">
        <v>2787</v>
      </c>
      <c r="J12" s="197">
        <v>57.25143796220213</v>
      </c>
      <c r="K12" s="207">
        <v>1.9867549668874318</v>
      </c>
      <c r="L12" s="208">
        <v>29.26829268292684</v>
      </c>
      <c r="M12" s="207">
        <v>3.107658157602657</v>
      </c>
    </row>
    <row r="13" spans="2:13" ht="15">
      <c r="B13" s="195" t="s">
        <v>150</v>
      </c>
      <c r="C13" s="196">
        <v>152</v>
      </c>
      <c r="D13" s="197">
        <v>37.163814180929094</v>
      </c>
      <c r="E13" s="198">
        <v>736</v>
      </c>
      <c r="F13" s="197">
        <v>25.815503332164152</v>
      </c>
      <c r="G13" s="199">
        <v>36</v>
      </c>
      <c r="H13" s="197">
        <v>30.76923076923077</v>
      </c>
      <c r="I13" s="200">
        <v>1303</v>
      </c>
      <c r="J13" s="197">
        <v>26.766639276910436</v>
      </c>
      <c r="K13" s="197">
        <v>12.883435582822074</v>
      </c>
      <c r="L13" s="201">
        <v>50</v>
      </c>
      <c r="M13" s="197">
        <v>8.492922564529565</v>
      </c>
    </row>
    <row r="14" spans="2:13" ht="15">
      <c r="B14" s="195" t="s">
        <v>151</v>
      </c>
      <c r="C14" s="196">
        <v>142</v>
      </c>
      <c r="D14" s="197">
        <v>34.71882640586797</v>
      </c>
      <c r="E14" s="198">
        <v>309</v>
      </c>
      <c r="F14" s="197">
        <v>10.838302350052613</v>
      </c>
      <c r="G14" s="199">
        <v>21</v>
      </c>
      <c r="H14" s="197">
        <v>17.94871794871795</v>
      </c>
      <c r="I14" s="209">
        <v>583</v>
      </c>
      <c r="J14" s="197">
        <v>11.976170912078883</v>
      </c>
      <c r="K14" s="197">
        <v>1.3114754098360777</v>
      </c>
      <c r="L14" s="201">
        <v>-12.5</v>
      </c>
      <c r="M14" s="197">
        <v>-2.6711185308848115</v>
      </c>
    </row>
    <row r="15" spans="2:13" ht="15">
      <c r="B15" s="63" t="s">
        <v>152</v>
      </c>
      <c r="C15" s="196">
        <v>33</v>
      </c>
      <c r="D15" s="197">
        <v>8.06845965770171</v>
      </c>
      <c r="E15" s="198">
        <v>112</v>
      </c>
      <c r="F15" s="197">
        <v>3.9284461592423714</v>
      </c>
      <c r="G15" s="199">
        <v>7</v>
      </c>
      <c r="H15" s="197">
        <v>5.982905982905983</v>
      </c>
      <c r="I15" s="209">
        <v>195</v>
      </c>
      <c r="J15" s="197">
        <v>4.005751848808545</v>
      </c>
      <c r="K15" s="197">
        <v>-2.608695652173907</v>
      </c>
      <c r="L15" s="201">
        <v>40</v>
      </c>
      <c r="M15" s="197">
        <v>-1.015228426395936</v>
      </c>
    </row>
    <row r="16" spans="2:13" ht="15">
      <c r="B16" s="210" t="s">
        <v>153</v>
      </c>
      <c r="C16" s="203">
        <v>327</v>
      </c>
      <c r="D16" s="197">
        <v>79.95110024449878</v>
      </c>
      <c r="E16" s="211">
        <v>1157</v>
      </c>
      <c r="F16" s="197">
        <v>40.58225184145914</v>
      </c>
      <c r="G16" s="212">
        <v>64</v>
      </c>
      <c r="H16" s="197">
        <v>54.700854700854705</v>
      </c>
      <c r="I16" s="213">
        <v>2081</v>
      </c>
      <c r="J16" s="197">
        <v>42.74856203779787</v>
      </c>
      <c r="K16" s="207">
        <v>7.9291044776119435</v>
      </c>
      <c r="L16" s="214">
        <v>20.754716981132077</v>
      </c>
      <c r="M16" s="207">
        <v>4.206309464196295</v>
      </c>
    </row>
    <row r="17" spans="2:13" ht="15">
      <c r="B17" s="215" t="s">
        <v>247</v>
      </c>
      <c r="C17" s="17">
        <v>409</v>
      </c>
      <c r="D17" s="218">
        <v>100</v>
      </c>
      <c r="E17" s="16">
        <v>2851</v>
      </c>
      <c r="F17" s="218">
        <v>100</v>
      </c>
      <c r="G17" s="216">
        <v>117</v>
      </c>
      <c r="H17" s="218">
        <v>100</v>
      </c>
      <c r="I17" s="217">
        <v>4868</v>
      </c>
      <c r="J17" s="218">
        <v>100</v>
      </c>
      <c r="K17" s="218">
        <v>4.3175997072813885</v>
      </c>
      <c r="L17" s="218">
        <v>24.468085106382986</v>
      </c>
      <c r="M17" s="218">
        <v>3.574468085106375</v>
      </c>
    </row>
  </sheetData>
  <sheetProtection/>
  <mergeCells count="4">
    <mergeCell ref="K6:M6"/>
    <mergeCell ref="B6:B8"/>
    <mergeCell ref="C6:J7"/>
    <mergeCell ref="K7:M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K15" sqref="K15"/>
    </sheetView>
  </sheetViews>
  <sheetFormatPr defaultColWidth="9.140625" defaultRowHeight="15"/>
  <cols>
    <col min="2" max="2" width="17.7109375" style="0" bestFit="1" customWidth="1"/>
  </cols>
  <sheetData>
    <row r="3" ht="15">
      <c r="B3" s="8" t="s">
        <v>191</v>
      </c>
    </row>
    <row r="4" ht="15">
      <c r="B4" s="38" t="s">
        <v>277</v>
      </c>
    </row>
    <row r="5" spans="2:6" ht="15">
      <c r="B5" s="299" t="s">
        <v>144</v>
      </c>
      <c r="C5" s="239">
        <v>2016</v>
      </c>
      <c r="D5" s="239"/>
      <c r="E5" s="240">
        <v>2015</v>
      </c>
      <c r="F5" s="240"/>
    </row>
    <row r="6" spans="2:6" ht="15">
      <c r="B6" s="300"/>
      <c r="C6" s="239"/>
      <c r="D6" s="239"/>
      <c r="E6" s="240"/>
      <c r="F6" s="240"/>
    </row>
    <row r="7" spans="2:6" ht="27">
      <c r="B7" s="301"/>
      <c r="C7" s="139" t="s">
        <v>204</v>
      </c>
      <c r="D7" s="139" t="s">
        <v>5</v>
      </c>
      <c r="E7" s="139" t="s">
        <v>204</v>
      </c>
      <c r="F7" s="139" t="s">
        <v>5</v>
      </c>
    </row>
    <row r="8" spans="2:6" ht="15">
      <c r="B8" s="63" t="s">
        <v>146</v>
      </c>
      <c r="C8" s="13">
        <v>2.3679417122040074</v>
      </c>
      <c r="D8" s="14">
        <v>1.4840182648401825</v>
      </c>
      <c r="E8" s="19">
        <v>2.0654044750430294</v>
      </c>
      <c r="F8" s="20">
        <v>1.282051282051282</v>
      </c>
    </row>
    <row r="9" spans="2:6" ht="15">
      <c r="B9" s="63" t="s">
        <v>147</v>
      </c>
      <c r="C9" s="13">
        <v>5.063291139240507</v>
      </c>
      <c r="D9" s="14">
        <v>2.4691358024691357</v>
      </c>
      <c r="E9" s="19">
        <v>3.90625</v>
      </c>
      <c r="F9" s="20">
        <v>1.8726591760299627</v>
      </c>
    </row>
    <row r="10" spans="2:6" ht="15">
      <c r="B10" s="63" t="s">
        <v>148</v>
      </c>
      <c r="C10" s="13">
        <v>4.337899543378995</v>
      </c>
      <c r="D10" s="14">
        <v>2.486910994764398</v>
      </c>
      <c r="E10" s="19">
        <v>3.234501347708895</v>
      </c>
      <c r="F10" s="20">
        <v>1.9834710743801653</v>
      </c>
    </row>
    <row r="11" spans="2:6" ht="15">
      <c r="B11" s="64" t="s">
        <v>149</v>
      </c>
      <c r="C11" s="13">
        <v>3.128689492325856</v>
      </c>
      <c r="D11" s="14">
        <v>1.8661971830985915</v>
      </c>
      <c r="E11" s="19">
        <v>2.4683925346177005</v>
      </c>
      <c r="F11" s="20">
        <v>1.4941690962099126</v>
      </c>
    </row>
    <row r="12" spans="2:6" ht="15">
      <c r="B12" s="63" t="s">
        <v>150</v>
      </c>
      <c r="C12" s="13">
        <v>4.891304347826087</v>
      </c>
      <c r="D12" s="14">
        <v>2.68857356235997</v>
      </c>
      <c r="E12" s="19">
        <v>3.6809815950920246</v>
      </c>
      <c r="F12" s="20">
        <v>1.9591836734693877</v>
      </c>
    </row>
    <row r="13" spans="2:6" ht="15">
      <c r="B13" s="63" t="s">
        <v>151</v>
      </c>
      <c r="C13" s="13">
        <v>6.796116504854369</v>
      </c>
      <c r="D13" s="14">
        <v>3.47682119205298</v>
      </c>
      <c r="E13" s="19">
        <v>7.868852459016394</v>
      </c>
      <c r="F13" s="20">
        <v>3.8523274478330656</v>
      </c>
    </row>
    <row r="14" spans="2:6" ht="15">
      <c r="B14" s="63" t="s">
        <v>152</v>
      </c>
      <c r="C14" s="13">
        <v>6.25</v>
      </c>
      <c r="D14" s="14">
        <v>3.4653465346534658</v>
      </c>
      <c r="E14" s="19">
        <v>4.3478260869565215</v>
      </c>
      <c r="F14" s="20">
        <v>2.4752475247524752</v>
      </c>
    </row>
    <row r="15" spans="2:6" ht="15">
      <c r="B15" s="65" t="s">
        <v>153</v>
      </c>
      <c r="C15" s="13">
        <v>5.531547104580812</v>
      </c>
      <c r="D15" s="14">
        <v>2.983682983682984</v>
      </c>
      <c r="E15" s="19">
        <v>4.9440298507462686</v>
      </c>
      <c r="F15" s="20">
        <v>2.5853658536585367</v>
      </c>
    </row>
    <row r="16" spans="2:6" ht="15">
      <c r="B16" s="15" t="s">
        <v>117</v>
      </c>
      <c r="C16" s="18">
        <v>4.103823219922834</v>
      </c>
      <c r="D16" s="18">
        <v>2.3470411233701105</v>
      </c>
      <c r="E16" s="18">
        <v>3.4394438346139777</v>
      </c>
      <c r="F16" s="18">
        <v>1.9607843137254901</v>
      </c>
    </row>
    <row r="17" spans="2:9" ht="16.5">
      <c r="B17" s="302" t="s">
        <v>207</v>
      </c>
      <c r="C17" s="303"/>
      <c r="D17" s="303"/>
      <c r="E17" s="303"/>
      <c r="F17" s="303"/>
      <c r="G17" s="303"/>
      <c r="H17" s="303"/>
      <c r="I17" s="303"/>
    </row>
    <row r="18" spans="2:9" ht="16.5">
      <c r="B18" s="302" t="s">
        <v>203</v>
      </c>
      <c r="C18" s="303"/>
      <c r="D18" s="303"/>
      <c r="E18" s="303"/>
      <c r="F18" s="303"/>
      <c r="G18" s="303"/>
      <c r="H18" s="303"/>
      <c r="I18" s="303"/>
    </row>
  </sheetData>
  <sheetProtection/>
  <mergeCells count="5">
    <mergeCell ref="B5:B7"/>
    <mergeCell ref="C5:D6"/>
    <mergeCell ref="E5:F6"/>
    <mergeCell ref="B17:I17"/>
    <mergeCell ref="B18:I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B21" sqref="B21"/>
    </sheetView>
  </sheetViews>
  <sheetFormatPr defaultColWidth="9.140625" defaultRowHeight="15"/>
  <cols>
    <col min="1" max="1" width="9.140625" style="1" customWidth="1"/>
    <col min="2" max="2" width="32.421875" style="5" customWidth="1"/>
    <col min="3" max="8" width="9.140625" style="1" customWidth="1"/>
    <col min="9" max="9" width="8.00390625" style="2" customWidth="1"/>
    <col min="10" max="16384" width="9.140625" style="1" customWidth="1"/>
  </cols>
  <sheetData>
    <row r="3" ht="15" customHeight="1">
      <c r="B3" s="8" t="s">
        <v>192</v>
      </c>
    </row>
    <row r="4" ht="12.75">
      <c r="B4" s="38" t="s">
        <v>251</v>
      </c>
    </row>
    <row r="5" spans="2:9" ht="14.25" customHeight="1">
      <c r="B5" s="275" t="s">
        <v>73</v>
      </c>
      <c r="C5" s="304" t="s">
        <v>9</v>
      </c>
      <c r="D5" s="305"/>
      <c r="E5" s="305"/>
      <c r="F5" s="306" t="s">
        <v>50</v>
      </c>
      <c r="G5" s="306"/>
      <c r="H5" s="306"/>
      <c r="I5" s="39"/>
    </row>
    <row r="6" spans="2:9" ht="27" customHeight="1">
      <c r="B6" s="276"/>
      <c r="C6" s="113" t="s">
        <v>1</v>
      </c>
      <c r="D6" s="113" t="s">
        <v>2</v>
      </c>
      <c r="E6" s="113" t="s">
        <v>3</v>
      </c>
      <c r="F6" s="66" t="s">
        <v>1</v>
      </c>
      <c r="G6" s="220" t="s">
        <v>2</v>
      </c>
      <c r="H6" s="219" t="s">
        <v>3</v>
      </c>
      <c r="I6" s="39" t="s">
        <v>39</v>
      </c>
    </row>
    <row r="7" spans="2:9" ht="15" customHeight="1">
      <c r="B7" s="40" t="s">
        <v>74</v>
      </c>
      <c r="C7" s="67">
        <v>188</v>
      </c>
      <c r="D7" s="68">
        <v>20</v>
      </c>
      <c r="E7" s="67">
        <v>401</v>
      </c>
      <c r="F7" s="69">
        <v>6.59</v>
      </c>
      <c r="G7" s="70">
        <v>17.09</v>
      </c>
      <c r="H7" s="69">
        <v>8.24</v>
      </c>
      <c r="I7" s="71">
        <f>D7/C7*100</f>
        <v>10.638297872340425</v>
      </c>
    </row>
    <row r="8" spans="2:9" ht="13.5">
      <c r="B8" s="40" t="s">
        <v>75</v>
      </c>
      <c r="C8" s="67">
        <v>926</v>
      </c>
      <c r="D8" s="68">
        <v>30</v>
      </c>
      <c r="E8" s="67">
        <v>1769</v>
      </c>
      <c r="F8" s="69">
        <v>32.48</v>
      </c>
      <c r="G8" s="70">
        <v>25.64</v>
      </c>
      <c r="H8" s="69">
        <v>36.34</v>
      </c>
      <c r="I8" s="71">
        <f aca="true" t="shared" si="0" ref="I8:I20">D8/C8*100</f>
        <v>3.2397408207343417</v>
      </c>
    </row>
    <row r="9" spans="2:9" ht="13.5">
      <c r="B9" s="40" t="s">
        <v>76</v>
      </c>
      <c r="C9" s="67">
        <v>298</v>
      </c>
      <c r="D9" s="68">
        <v>3</v>
      </c>
      <c r="E9" s="67">
        <v>493</v>
      </c>
      <c r="F9" s="69">
        <v>10.45</v>
      </c>
      <c r="G9" s="70">
        <v>2.56</v>
      </c>
      <c r="H9" s="69">
        <v>10.13</v>
      </c>
      <c r="I9" s="71">
        <f t="shared" si="0"/>
        <v>1.006711409395973</v>
      </c>
    </row>
    <row r="10" spans="2:9" ht="13.5">
      <c r="B10" s="40" t="s">
        <v>77</v>
      </c>
      <c r="C10" s="67">
        <v>516</v>
      </c>
      <c r="D10" s="68">
        <v>12</v>
      </c>
      <c r="E10" s="67">
        <v>1030</v>
      </c>
      <c r="F10" s="69">
        <v>18.1</v>
      </c>
      <c r="G10" s="70">
        <v>10.26</v>
      </c>
      <c r="H10" s="69">
        <v>21.16</v>
      </c>
      <c r="I10" s="71">
        <f t="shared" si="0"/>
        <v>2.3255813953488373</v>
      </c>
    </row>
    <row r="11" spans="2:9" ht="13.5">
      <c r="B11" s="40" t="s">
        <v>78</v>
      </c>
      <c r="C11" s="67">
        <v>39</v>
      </c>
      <c r="D11" s="221" t="s">
        <v>123</v>
      </c>
      <c r="E11" s="67">
        <v>63</v>
      </c>
      <c r="F11" s="69">
        <v>1.37</v>
      </c>
      <c r="G11" s="222" t="s">
        <v>123</v>
      </c>
      <c r="H11" s="69">
        <v>1.29</v>
      </c>
      <c r="I11" s="124" t="s">
        <v>123</v>
      </c>
    </row>
    <row r="12" spans="2:9" ht="13.5">
      <c r="B12" s="47" t="s">
        <v>79</v>
      </c>
      <c r="C12" s="72">
        <v>1967</v>
      </c>
      <c r="D12" s="73">
        <v>65</v>
      </c>
      <c r="E12" s="72">
        <v>3756</v>
      </c>
      <c r="F12" s="74">
        <v>68.99</v>
      </c>
      <c r="G12" s="75">
        <v>55.56</v>
      </c>
      <c r="H12" s="74">
        <v>77.16</v>
      </c>
      <c r="I12" s="71">
        <f t="shared" si="0"/>
        <v>3.304524656837824</v>
      </c>
    </row>
    <row r="13" spans="2:9" ht="13.5">
      <c r="B13" s="40" t="s">
        <v>80</v>
      </c>
      <c r="C13" s="67">
        <v>251</v>
      </c>
      <c r="D13" s="68">
        <v>15</v>
      </c>
      <c r="E13" s="67">
        <v>282</v>
      </c>
      <c r="F13" s="69">
        <v>8.8</v>
      </c>
      <c r="G13" s="70">
        <v>12.82</v>
      </c>
      <c r="H13" s="69">
        <v>5.79</v>
      </c>
      <c r="I13" s="71">
        <f t="shared" si="0"/>
        <v>5.9760956175298805</v>
      </c>
    </row>
    <row r="14" spans="2:9" ht="13.5">
      <c r="B14" s="40" t="s">
        <v>81</v>
      </c>
      <c r="C14" s="67">
        <v>49</v>
      </c>
      <c r="D14" s="68">
        <v>1</v>
      </c>
      <c r="E14" s="67">
        <v>63</v>
      </c>
      <c r="F14" s="69">
        <v>1.72</v>
      </c>
      <c r="G14" s="70">
        <v>0.85</v>
      </c>
      <c r="H14" s="69">
        <v>1.29</v>
      </c>
      <c r="I14" s="71">
        <f t="shared" si="0"/>
        <v>2.0408163265306123</v>
      </c>
    </row>
    <row r="15" spans="2:9" ht="13.5">
      <c r="B15" s="40" t="s">
        <v>82</v>
      </c>
      <c r="C15" s="67">
        <v>152</v>
      </c>
      <c r="D15" s="68">
        <v>12</v>
      </c>
      <c r="E15" s="67">
        <v>194</v>
      </c>
      <c r="F15" s="69">
        <v>5.33</v>
      </c>
      <c r="G15" s="70">
        <v>10.26</v>
      </c>
      <c r="H15" s="69">
        <v>3.99</v>
      </c>
      <c r="I15" s="71">
        <f t="shared" si="0"/>
        <v>7.894736842105263</v>
      </c>
    </row>
    <row r="16" spans="2:9" ht="13.5">
      <c r="B16" s="40" t="s">
        <v>83</v>
      </c>
      <c r="C16" s="67">
        <v>413</v>
      </c>
      <c r="D16" s="68">
        <v>22</v>
      </c>
      <c r="E16" s="67">
        <v>554</v>
      </c>
      <c r="F16" s="69">
        <v>14.49</v>
      </c>
      <c r="G16" s="70">
        <v>18.8</v>
      </c>
      <c r="H16" s="69">
        <v>11.38</v>
      </c>
      <c r="I16" s="71">
        <f t="shared" si="0"/>
        <v>5.326876513317192</v>
      </c>
    </row>
    <row r="17" spans="2:9" ht="13.5">
      <c r="B17" s="40" t="s">
        <v>84</v>
      </c>
      <c r="C17" s="67">
        <v>2</v>
      </c>
      <c r="D17" s="221" t="s">
        <v>123</v>
      </c>
      <c r="E17" s="67">
        <v>2</v>
      </c>
      <c r="F17" s="69">
        <v>0.07</v>
      </c>
      <c r="G17" s="222" t="s">
        <v>123</v>
      </c>
      <c r="H17" s="69">
        <v>0.04</v>
      </c>
      <c r="I17" s="124" t="s">
        <v>123</v>
      </c>
    </row>
    <row r="18" spans="2:9" ht="13.5">
      <c r="B18" s="40" t="s">
        <v>85</v>
      </c>
      <c r="C18" s="67">
        <v>17</v>
      </c>
      <c r="D18" s="68">
        <v>2</v>
      </c>
      <c r="E18" s="67">
        <v>17</v>
      </c>
      <c r="F18" s="69">
        <v>0.6</v>
      </c>
      <c r="G18" s="70">
        <v>1.71</v>
      </c>
      <c r="H18" s="69">
        <v>0.35</v>
      </c>
      <c r="I18" s="71">
        <f t="shared" si="0"/>
        <v>11.76470588235294</v>
      </c>
    </row>
    <row r="19" spans="2:9" ht="13.5">
      <c r="B19" s="47" t="s">
        <v>86</v>
      </c>
      <c r="C19" s="72">
        <v>884</v>
      </c>
      <c r="D19" s="73">
        <v>52</v>
      </c>
      <c r="E19" s="72">
        <v>1112</v>
      </c>
      <c r="F19" s="74">
        <v>31.01</v>
      </c>
      <c r="G19" s="75">
        <v>44.44</v>
      </c>
      <c r="H19" s="74">
        <v>22.84</v>
      </c>
      <c r="I19" s="71">
        <f t="shared" si="0"/>
        <v>5.88235294117647</v>
      </c>
    </row>
    <row r="20" spans="2:9" ht="13.5">
      <c r="B20" s="15" t="s">
        <v>87</v>
      </c>
      <c r="C20" s="37">
        <v>2851</v>
      </c>
      <c r="D20" s="37">
        <v>117</v>
      </c>
      <c r="E20" s="37">
        <v>4868</v>
      </c>
      <c r="F20" s="45">
        <v>100</v>
      </c>
      <c r="G20" s="45">
        <v>100</v>
      </c>
      <c r="H20" s="45">
        <v>100</v>
      </c>
      <c r="I20" s="45">
        <f t="shared" si="0"/>
        <v>4.103823219922834</v>
      </c>
    </row>
    <row r="21" spans="2:8" ht="11.25">
      <c r="B21" s="112" t="s">
        <v>181</v>
      </c>
      <c r="C21" s="4"/>
      <c r="D21" s="4"/>
      <c r="E21" s="4"/>
      <c r="F21" s="4"/>
      <c r="G21" s="4"/>
      <c r="H21" s="4"/>
    </row>
  </sheetData>
  <sheetProtection/>
  <mergeCells count="3">
    <mergeCell ref="B5:B6"/>
    <mergeCell ref="C5:E5"/>
    <mergeCell ref="F5:H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K33" sqref="K33"/>
    </sheetView>
  </sheetViews>
  <sheetFormatPr defaultColWidth="9.140625" defaultRowHeight="15"/>
  <cols>
    <col min="2" max="2" width="58.28125" style="0" customWidth="1"/>
    <col min="3" max="3" width="13.28125" style="0" bestFit="1" customWidth="1"/>
    <col min="4" max="4" width="5.8515625" style="0" customWidth="1"/>
    <col min="5" max="5" width="12.28125" style="0" bestFit="1" customWidth="1"/>
    <col min="6" max="6" width="6.28125" style="0" customWidth="1"/>
    <col min="7" max="7" width="9.28125" style="0" bestFit="1" customWidth="1"/>
    <col min="8" max="8" width="6.140625" style="0" customWidth="1"/>
  </cols>
  <sheetData>
    <row r="3" ht="15">
      <c r="B3" s="77" t="s">
        <v>194</v>
      </c>
    </row>
    <row r="4" spans="2:8" ht="15">
      <c r="B4" s="38" t="s">
        <v>268</v>
      </c>
      <c r="C4" s="181"/>
      <c r="D4" s="181"/>
      <c r="E4" s="181"/>
      <c r="F4" s="181"/>
      <c r="G4" s="181"/>
      <c r="H4" s="181"/>
    </row>
    <row r="5" spans="2:8" ht="15">
      <c r="B5" s="309" t="s">
        <v>193</v>
      </c>
      <c r="C5" s="239" t="s">
        <v>6</v>
      </c>
      <c r="D5" s="239"/>
      <c r="E5" s="310" t="s">
        <v>7</v>
      </c>
      <c r="F5" s="310"/>
      <c r="G5" s="239" t="s">
        <v>8</v>
      </c>
      <c r="H5" s="239"/>
    </row>
    <row r="6" spans="2:8" ht="15">
      <c r="B6" s="309"/>
      <c r="C6" s="223" t="s">
        <v>9</v>
      </c>
      <c r="D6" s="223" t="s">
        <v>10</v>
      </c>
      <c r="E6" s="223" t="s">
        <v>9</v>
      </c>
      <c r="F6" s="223" t="s">
        <v>10</v>
      </c>
      <c r="G6" s="223" t="s">
        <v>9</v>
      </c>
      <c r="H6" s="223" t="s">
        <v>10</v>
      </c>
    </row>
    <row r="7" spans="2:8" ht="15">
      <c r="B7" s="131" t="s">
        <v>11</v>
      </c>
      <c r="C7" s="11">
        <v>178</v>
      </c>
      <c r="D7" s="14">
        <v>8.214120904476234</v>
      </c>
      <c r="E7" s="11">
        <v>262</v>
      </c>
      <c r="F7" s="14">
        <v>15.135759676487579</v>
      </c>
      <c r="G7" s="11">
        <v>440</v>
      </c>
      <c r="H7" s="14">
        <v>11.287839917906618</v>
      </c>
    </row>
    <row r="8" spans="2:8" ht="15">
      <c r="B8" s="131" t="s">
        <v>12</v>
      </c>
      <c r="C8" s="11">
        <v>389</v>
      </c>
      <c r="D8" s="14">
        <v>17.95108444854638</v>
      </c>
      <c r="E8" s="11">
        <v>52</v>
      </c>
      <c r="F8" s="14">
        <v>3.004043905257077</v>
      </c>
      <c r="G8" s="11">
        <v>441</v>
      </c>
      <c r="H8" s="14">
        <v>11.313494099538225</v>
      </c>
    </row>
    <row r="9" spans="2:8" ht="15">
      <c r="B9" s="131" t="s">
        <v>13</v>
      </c>
      <c r="C9" s="11">
        <v>189</v>
      </c>
      <c r="D9" s="14">
        <v>8.721735117674204</v>
      </c>
      <c r="E9" s="11">
        <v>25</v>
      </c>
      <c r="F9" s="14">
        <v>1.4442518775274409</v>
      </c>
      <c r="G9" s="11">
        <v>214</v>
      </c>
      <c r="H9" s="14">
        <v>5.489994869163674</v>
      </c>
    </row>
    <row r="10" spans="2:8" ht="15">
      <c r="B10" s="131" t="s">
        <v>14</v>
      </c>
      <c r="C10" s="11">
        <v>106</v>
      </c>
      <c r="D10" s="14">
        <v>4.891555145362252</v>
      </c>
      <c r="E10" s="11">
        <v>16</v>
      </c>
      <c r="F10" s="14">
        <v>0.924321201617562</v>
      </c>
      <c r="G10" s="11">
        <v>122</v>
      </c>
      <c r="H10" s="14">
        <v>3.129810159055926</v>
      </c>
    </row>
    <row r="11" spans="2:8" ht="15">
      <c r="B11" s="131" t="s">
        <v>15</v>
      </c>
      <c r="C11" s="11">
        <v>83</v>
      </c>
      <c r="D11" s="14">
        <v>3.830179972311952</v>
      </c>
      <c r="E11" s="11">
        <v>9</v>
      </c>
      <c r="F11" s="14">
        <v>0.5199306759098787</v>
      </c>
      <c r="G11" s="11">
        <v>92</v>
      </c>
      <c r="H11" s="14">
        <v>2.3601847101077476</v>
      </c>
    </row>
    <row r="12" spans="2:8" ht="15">
      <c r="B12" s="131" t="s">
        <v>16</v>
      </c>
      <c r="C12" s="11">
        <v>11</v>
      </c>
      <c r="D12" s="14">
        <v>0.5076142131979695</v>
      </c>
      <c r="E12" s="11">
        <v>2</v>
      </c>
      <c r="F12" s="14">
        <v>0.11554015020219525</v>
      </c>
      <c r="G12" s="11">
        <v>13</v>
      </c>
      <c r="H12" s="14">
        <v>0.33350436121087734</v>
      </c>
    </row>
    <row r="13" spans="2:8" ht="15">
      <c r="B13" s="131" t="s">
        <v>17</v>
      </c>
      <c r="C13" s="11">
        <v>330</v>
      </c>
      <c r="D13" s="14">
        <v>15.228426395939088</v>
      </c>
      <c r="E13" s="11">
        <v>392</v>
      </c>
      <c r="F13" s="14">
        <v>22.645869439630275</v>
      </c>
      <c r="G13" s="11">
        <v>722</v>
      </c>
      <c r="H13" s="14">
        <v>18.522319138019498</v>
      </c>
    </row>
    <row r="14" spans="2:8" ht="15">
      <c r="B14" s="131" t="s">
        <v>18</v>
      </c>
      <c r="C14" s="11">
        <v>272</v>
      </c>
      <c r="D14" s="14">
        <v>12.551915089986156</v>
      </c>
      <c r="E14" s="11">
        <v>382</v>
      </c>
      <c r="F14" s="14">
        <v>22.068168688619295</v>
      </c>
      <c r="G14" s="11">
        <v>654</v>
      </c>
      <c r="H14" s="14">
        <v>16.777834787070294</v>
      </c>
    </row>
    <row r="15" spans="2:8" ht="15">
      <c r="B15" s="131" t="s">
        <v>19</v>
      </c>
      <c r="C15" s="11">
        <v>58</v>
      </c>
      <c r="D15" s="14">
        <v>2.67651130595293</v>
      </c>
      <c r="E15" s="11">
        <v>10</v>
      </c>
      <c r="F15" s="14">
        <v>0.5777007510109763</v>
      </c>
      <c r="G15" s="11">
        <v>68</v>
      </c>
      <c r="H15" s="14">
        <v>1.7444843509492047</v>
      </c>
    </row>
    <row r="16" spans="2:8" ht="15">
      <c r="B16" s="131" t="s">
        <v>20</v>
      </c>
      <c r="C16" s="11">
        <v>199</v>
      </c>
      <c r="D16" s="14">
        <v>9.183202584217813</v>
      </c>
      <c r="E16" s="11">
        <v>176</v>
      </c>
      <c r="F16" s="14">
        <v>10.167533217793183</v>
      </c>
      <c r="G16" s="11">
        <v>375</v>
      </c>
      <c r="H16" s="14">
        <v>9.620318111852232</v>
      </c>
    </row>
    <row r="17" spans="2:8" ht="15">
      <c r="B17" s="131" t="s">
        <v>21</v>
      </c>
      <c r="C17" s="11">
        <v>197</v>
      </c>
      <c r="D17" s="14">
        <v>9.090909090909092</v>
      </c>
      <c r="E17" s="11">
        <v>126</v>
      </c>
      <c r="F17" s="14">
        <v>7.279029462738301</v>
      </c>
      <c r="G17" s="11">
        <v>323</v>
      </c>
      <c r="H17" s="14">
        <v>8.286300667008723</v>
      </c>
    </row>
    <row r="18" spans="2:8" ht="15">
      <c r="B18" s="131" t="s">
        <v>22</v>
      </c>
      <c r="C18" s="11">
        <v>48</v>
      </c>
      <c r="D18" s="14">
        <v>2.2150438394093217</v>
      </c>
      <c r="E18" s="11">
        <v>17</v>
      </c>
      <c r="F18" s="14">
        <v>0.9820912767186597</v>
      </c>
      <c r="G18" s="11">
        <v>65</v>
      </c>
      <c r="H18" s="14">
        <v>1.6675218060543866</v>
      </c>
    </row>
    <row r="19" spans="2:8" ht="15">
      <c r="B19" s="131" t="s">
        <v>23</v>
      </c>
      <c r="C19" s="11">
        <v>44</v>
      </c>
      <c r="D19" s="14">
        <v>2.030456852791878</v>
      </c>
      <c r="E19" s="11">
        <v>34</v>
      </c>
      <c r="F19" s="14">
        <v>1.9641825534373194</v>
      </c>
      <c r="G19" s="11">
        <v>78</v>
      </c>
      <c r="H19" s="14">
        <v>2.0010261672652643</v>
      </c>
    </row>
    <row r="20" spans="2:8" ht="15">
      <c r="B20" s="131" t="s">
        <v>24</v>
      </c>
      <c r="C20" s="11">
        <v>38</v>
      </c>
      <c r="D20" s="14">
        <v>1.753576372865713</v>
      </c>
      <c r="E20" s="11">
        <v>17</v>
      </c>
      <c r="F20" s="14">
        <v>0.9820912767186597</v>
      </c>
      <c r="G20" s="11">
        <v>55</v>
      </c>
      <c r="H20" s="14">
        <v>1.4109799897383273</v>
      </c>
    </row>
    <row r="21" spans="2:8" ht="15">
      <c r="B21" s="131" t="s">
        <v>25</v>
      </c>
      <c r="C21" s="11">
        <v>62</v>
      </c>
      <c r="D21" s="14">
        <v>2.861098292570374</v>
      </c>
      <c r="E21" s="11">
        <v>6</v>
      </c>
      <c r="F21" s="14">
        <v>0.34662045060658575</v>
      </c>
      <c r="G21" s="11">
        <v>68</v>
      </c>
      <c r="H21" s="14">
        <v>1.7444843509492047</v>
      </c>
    </row>
    <row r="22" spans="2:8" ht="15">
      <c r="B22" s="131" t="s">
        <v>26</v>
      </c>
      <c r="C22" s="11">
        <v>50</v>
      </c>
      <c r="D22" s="14">
        <v>2.3073373327180433</v>
      </c>
      <c r="E22" s="11">
        <v>91</v>
      </c>
      <c r="F22" s="14">
        <v>5.257076834199884</v>
      </c>
      <c r="G22" s="11">
        <v>141</v>
      </c>
      <c r="H22" s="14">
        <v>3.6172396100564392</v>
      </c>
    </row>
    <row r="23" spans="2:8" ht="15">
      <c r="B23" s="131" t="s">
        <v>27</v>
      </c>
      <c r="C23" s="11">
        <v>31</v>
      </c>
      <c r="D23" s="14">
        <v>1.430549146285187</v>
      </c>
      <c r="E23" s="11">
        <v>7</v>
      </c>
      <c r="F23" s="14">
        <v>0.4043905257076834</v>
      </c>
      <c r="G23" s="11">
        <v>38</v>
      </c>
      <c r="H23" s="14">
        <v>0.9748589020010261</v>
      </c>
    </row>
    <row r="24" spans="2:8" ht="15">
      <c r="B24" s="131" t="s">
        <v>28</v>
      </c>
      <c r="C24" s="11">
        <v>26</v>
      </c>
      <c r="D24" s="14">
        <v>1.1998154130133827</v>
      </c>
      <c r="E24" s="11">
        <v>101</v>
      </c>
      <c r="F24" s="14">
        <v>5.834777585210861</v>
      </c>
      <c r="G24" s="11">
        <v>127</v>
      </c>
      <c r="H24" s="14">
        <v>3.258081067213956</v>
      </c>
    </row>
    <row r="25" spans="2:8" ht="15">
      <c r="B25" s="131" t="s">
        <v>29</v>
      </c>
      <c r="C25" s="11">
        <v>9</v>
      </c>
      <c r="D25" s="14">
        <v>0.4153207198892478</v>
      </c>
      <c r="E25" s="11">
        <v>5</v>
      </c>
      <c r="F25" s="14">
        <v>0.28885037550548814</v>
      </c>
      <c r="G25" s="11">
        <v>14</v>
      </c>
      <c r="H25" s="14">
        <v>0.35915854284248333</v>
      </c>
    </row>
    <row r="26" spans="2:8" ht="15">
      <c r="B26" s="131" t="s">
        <v>30</v>
      </c>
      <c r="C26" s="11">
        <v>232</v>
      </c>
      <c r="D26" s="14">
        <v>10.70604522381172</v>
      </c>
      <c r="E26" s="11">
        <v>184</v>
      </c>
      <c r="F26" s="14">
        <v>10.629693818601964</v>
      </c>
      <c r="G26" s="11">
        <v>416</v>
      </c>
      <c r="H26" s="14">
        <v>10.672139558748075</v>
      </c>
    </row>
    <row r="27" spans="2:8" ht="15">
      <c r="B27" s="131" t="s">
        <v>31</v>
      </c>
      <c r="C27" s="11">
        <v>80</v>
      </c>
      <c r="D27" s="14">
        <v>3.691739732348869</v>
      </c>
      <c r="E27" s="11">
        <v>54</v>
      </c>
      <c r="F27" s="14">
        <v>3.119584055459272</v>
      </c>
      <c r="G27" s="11">
        <v>134</v>
      </c>
      <c r="H27" s="14">
        <v>3.437660338635198</v>
      </c>
    </row>
    <row r="28" spans="2:8" ht="15">
      <c r="B28" s="131" t="s">
        <v>32</v>
      </c>
      <c r="C28" s="11">
        <v>85</v>
      </c>
      <c r="D28" s="14">
        <v>3.9224734656206737</v>
      </c>
      <c r="E28" s="11">
        <v>23</v>
      </c>
      <c r="F28" s="14">
        <v>1.3287117273252456</v>
      </c>
      <c r="G28" s="11">
        <v>108</v>
      </c>
      <c r="H28" s="14">
        <v>2.770651616213443</v>
      </c>
    </row>
    <row r="29" spans="2:8" ht="15">
      <c r="B29" s="131" t="s">
        <v>33</v>
      </c>
      <c r="C29" s="11">
        <v>1998</v>
      </c>
      <c r="D29" s="14">
        <v>92.20119981541302</v>
      </c>
      <c r="E29" s="11">
        <v>1547</v>
      </c>
      <c r="F29" s="14">
        <v>89.37030618139804</v>
      </c>
      <c r="G29" s="11">
        <v>3545</v>
      </c>
      <c r="H29" s="14">
        <v>90.94407388404309</v>
      </c>
    </row>
    <row r="30" spans="2:8" ht="15">
      <c r="B30" s="131" t="s">
        <v>34</v>
      </c>
      <c r="C30" s="11">
        <v>169</v>
      </c>
      <c r="D30" s="14">
        <v>7.7988001845869865</v>
      </c>
      <c r="E30" s="11">
        <v>184</v>
      </c>
      <c r="F30" s="14">
        <v>10.629693818601964</v>
      </c>
      <c r="G30" s="11">
        <v>353</v>
      </c>
      <c r="H30" s="14">
        <v>9.0559261159569</v>
      </c>
    </row>
    <row r="31" spans="2:8" ht="15">
      <c r="B31" s="15" t="s">
        <v>35</v>
      </c>
      <c r="C31" s="16">
        <v>2167</v>
      </c>
      <c r="D31" s="45">
        <v>100</v>
      </c>
      <c r="E31" s="16">
        <v>1731</v>
      </c>
      <c r="F31" s="18">
        <v>100</v>
      </c>
      <c r="G31" s="16">
        <v>3898</v>
      </c>
      <c r="H31" s="18">
        <v>100</v>
      </c>
    </row>
    <row r="32" spans="2:8" ht="27" customHeight="1">
      <c r="B32" s="307" t="s">
        <v>269</v>
      </c>
      <c r="C32" s="308"/>
      <c r="D32" s="308"/>
      <c r="E32" s="308"/>
      <c r="F32" s="308"/>
      <c r="G32" s="308"/>
      <c r="H32" s="308"/>
    </row>
    <row r="33" spans="2:8" ht="51" customHeight="1">
      <c r="B33" s="307" t="s">
        <v>169</v>
      </c>
      <c r="C33" s="308"/>
      <c r="D33" s="308"/>
      <c r="E33" s="308"/>
      <c r="F33" s="308"/>
      <c r="G33" s="308"/>
      <c r="H33" s="308"/>
    </row>
  </sheetData>
  <sheetProtection/>
  <mergeCells count="6">
    <mergeCell ref="B32:H32"/>
    <mergeCell ref="B33:H33"/>
    <mergeCell ref="B5:B6"/>
    <mergeCell ref="C5:D5"/>
    <mergeCell ref="E5:F5"/>
    <mergeCell ref="G5:H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PageLayoutView="0" workbookViewId="0" topLeftCell="A1">
      <selection activeCell="N10" sqref="N10"/>
    </sheetView>
  </sheetViews>
  <sheetFormatPr defaultColWidth="9.140625" defaultRowHeight="15"/>
  <cols>
    <col min="2" max="2" width="12.8515625" style="0" customWidth="1"/>
  </cols>
  <sheetData>
    <row r="3" ht="15">
      <c r="B3" s="84" t="s">
        <v>195</v>
      </c>
    </row>
    <row r="4" spans="2:3" ht="15">
      <c r="B4" s="38" t="s">
        <v>282</v>
      </c>
      <c r="C4" s="6"/>
    </row>
    <row r="5" spans="2:10" ht="15">
      <c r="B5" s="311" t="s">
        <v>198</v>
      </c>
      <c r="C5" s="314" t="s">
        <v>2</v>
      </c>
      <c r="D5" s="314"/>
      <c r="E5" s="314"/>
      <c r="F5" s="314"/>
      <c r="G5" s="315" t="s">
        <v>3</v>
      </c>
      <c r="H5" s="315"/>
      <c r="I5" s="315"/>
      <c r="J5" s="315"/>
    </row>
    <row r="6" spans="2:10" ht="27">
      <c r="B6" s="312"/>
      <c r="C6" s="78" t="s">
        <v>88</v>
      </c>
      <c r="D6" s="78" t="s">
        <v>89</v>
      </c>
      <c r="E6" s="78" t="s">
        <v>90</v>
      </c>
      <c r="F6" s="48" t="s">
        <v>8</v>
      </c>
      <c r="G6" s="78" t="s">
        <v>88</v>
      </c>
      <c r="H6" s="78" t="s">
        <v>89</v>
      </c>
      <c r="I6" s="78" t="s">
        <v>90</v>
      </c>
      <c r="J6" s="48" t="s">
        <v>8</v>
      </c>
    </row>
    <row r="7" spans="2:10" ht="15">
      <c r="B7" s="313"/>
      <c r="C7" s="316" t="s">
        <v>91</v>
      </c>
      <c r="D7" s="316"/>
      <c r="E7" s="316"/>
      <c r="F7" s="316"/>
      <c r="G7" s="316"/>
      <c r="H7" s="316"/>
      <c r="I7" s="316"/>
      <c r="J7" s="316"/>
    </row>
    <row r="8" spans="2:10" ht="15">
      <c r="B8" s="79" t="s">
        <v>92</v>
      </c>
      <c r="C8" s="61" t="s">
        <v>123</v>
      </c>
      <c r="D8" s="159" t="s">
        <v>123</v>
      </c>
      <c r="E8" s="61" t="s">
        <v>123</v>
      </c>
      <c r="F8" s="159" t="s">
        <v>123</v>
      </c>
      <c r="G8" s="80">
        <v>9</v>
      </c>
      <c r="H8" s="81">
        <v>245</v>
      </c>
      <c r="I8" s="80">
        <v>24</v>
      </c>
      <c r="J8" s="81">
        <f>SUM(G8:I8)</f>
        <v>278</v>
      </c>
    </row>
    <row r="9" spans="2:10" ht="15">
      <c r="B9" s="79" t="s">
        <v>93</v>
      </c>
      <c r="C9" s="80">
        <v>22</v>
      </c>
      <c r="D9" s="81">
        <v>15</v>
      </c>
      <c r="E9" s="80">
        <v>1</v>
      </c>
      <c r="F9" s="81">
        <f>SUM(C9:E9)</f>
        <v>38</v>
      </c>
      <c r="G9" s="80">
        <v>905</v>
      </c>
      <c r="H9" s="81">
        <v>612</v>
      </c>
      <c r="I9" s="80">
        <v>46</v>
      </c>
      <c r="J9" s="81">
        <f aca="true" t="shared" si="0" ref="J9:J14">SUM(G9:I9)</f>
        <v>1563</v>
      </c>
    </row>
    <row r="10" spans="2:10" ht="15">
      <c r="B10" s="79" t="s">
        <v>94</v>
      </c>
      <c r="C10" s="80">
        <v>23</v>
      </c>
      <c r="D10" s="81">
        <v>3</v>
      </c>
      <c r="E10" s="61">
        <v>1</v>
      </c>
      <c r="F10" s="81">
        <f>SUM(C10:E10)</f>
        <v>27</v>
      </c>
      <c r="G10" s="80">
        <v>897</v>
      </c>
      <c r="H10" s="81">
        <v>262</v>
      </c>
      <c r="I10" s="80">
        <v>42</v>
      </c>
      <c r="J10" s="81">
        <f t="shared" si="0"/>
        <v>1201</v>
      </c>
    </row>
    <row r="11" spans="2:10" ht="15">
      <c r="B11" s="79" t="s">
        <v>95</v>
      </c>
      <c r="C11" s="80">
        <v>15</v>
      </c>
      <c r="D11" s="81">
        <v>1</v>
      </c>
      <c r="E11" s="80">
        <v>2</v>
      </c>
      <c r="F11" s="81">
        <f>SUM(C11:E11)</f>
        <v>18</v>
      </c>
      <c r="G11" s="80">
        <v>837</v>
      </c>
      <c r="H11" s="81">
        <v>308</v>
      </c>
      <c r="I11" s="80">
        <v>77</v>
      </c>
      <c r="J11" s="81">
        <f t="shared" si="0"/>
        <v>1222</v>
      </c>
    </row>
    <row r="12" spans="2:10" ht="15">
      <c r="B12" s="79" t="s">
        <v>96</v>
      </c>
      <c r="C12" s="80">
        <v>14</v>
      </c>
      <c r="D12" s="81">
        <v>9</v>
      </c>
      <c r="E12" s="80">
        <v>11</v>
      </c>
      <c r="F12" s="81">
        <f>SUM(C12:E12)</f>
        <v>34</v>
      </c>
      <c r="G12" s="80">
        <v>304</v>
      </c>
      <c r="H12" s="81">
        <v>142</v>
      </c>
      <c r="I12" s="80">
        <v>80</v>
      </c>
      <c r="J12" s="81">
        <f t="shared" si="0"/>
        <v>526</v>
      </c>
    </row>
    <row r="13" spans="2:10" ht="15">
      <c r="B13" s="79" t="s">
        <v>97</v>
      </c>
      <c r="C13" s="224" t="s">
        <v>123</v>
      </c>
      <c r="D13" s="225" t="s">
        <v>123</v>
      </c>
      <c r="E13" s="61" t="s">
        <v>123</v>
      </c>
      <c r="F13" s="225" t="s">
        <v>123</v>
      </c>
      <c r="G13" s="80">
        <v>37</v>
      </c>
      <c r="H13" s="81">
        <v>38</v>
      </c>
      <c r="I13" s="80">
        <v>3</v>
      </c>
      <c r="J13" s="81">
        <f t="shared" si="0"/>
        <v>78</v>
      </c>
    </row>
    <row r="14" spans="2:10" ht="15">
      <c r="B14" s="15" t="s">
        <v>98</v>
      </c>
      <c r="C14" s="37">
        <v>74</v>
      </c>
      <c r="D14" s="37">
        <v>28</v>
      </c>
      <c r="E14" s="37">
        <v>15</v>
      </c>
      <c r="F14" s="37">
        <f>SUM(F9:F13)</f>
        <v>117</v>
      </c>
      <c r="G14" s="37">
        <v>2989</v>
      </c>
      <c r="H14" s="37">
        <v>1607</v>
      </c>
      <c r="I14" s="37">
        <f>SUM(I8:I13)</f>
        <v>272</v>
      </c>
      <c r="J14" s="37">
        <f t="shared" si="0"/>
        <v>4868</v>
      </c>
    </row>
    <row r="15" spans="2:10" ht="15">
      <c r="B15" s="7"/>
      <c r="C15" s="317" t="s">
        <v>99</v>
      </c>
      <c r="D15" s="317"/>
      <c r="E15" s="317"/>
      <c r="F15" s="317"/>
      <c r="G15" s="317"/>
      <c r="H15" s="317"/>
      <c r="I15" s="317"/>
      <c r="J15" s="317"/>
    </row>
    <row r="16" spans="2:10" ht="15">
      <c r="B16" s="79" t="s">
        <v>92</v>
      </c>
      <c r="C16" s="235" t="s">
        <v>123</v>
      </c>
      <c r="D16" s="226" t="s">
        <v>123</v>
      </c>
      <c r="E16" s="235" t="s">
        <v>123</v>
      </c>
      <c r="F16" s="226" t="s">
        <v>123</v>
      </c>
      <c r="G16" s="82">
        <v>0.3</v>
      </c>
      <c r="H16" s="83">
        <v>15.2</v>
      </c>
      <c r="I16" s="82">
        <v>8.8</v>
      </c>
      <c r="J16" s="83">
        <f>J8/J$14*100</f>
        <v>5.71076417419885</v>
      </c>
    </row>
    <row r="17" spans="2:10" ht="15">
      <c r="B17" s="79" t="s">
        <v>93</v>
      </c>
      <c r="C17" s="82">
        <v>29.7</v>
      </c>
      <c r="D17" s="83">
        <v>53.6</v>
      </c>
      <c r="E17" s="82">
        <v>6.7</v>
      </c>
      <c r="F17" s="83">
        <f>F9/F$14*100</f>
        <v>32.47863247863248</v>
      </c>
      <c r="G17" s="82">
        <v>30.3</v>
      </c>
      <c r="H17" s="83">
        <v>38.1</v>
      </c>
      <c r="I17" s="82">
        <v>16.9</v>
      </c>
      <c r="J17" s="83">
        <f>J9/J$14*100</f>
        <v>32.107641741988495</v>
      </c>
    </row>
    <row r="18" spans="2:10" ht="15">
      <c r="B18" s="79" t="s">
        <v>94</v>
      </c>
      <c r="C18" s="82">
        <v>31.1</v>
      </c>
      <c r="D18" s="83">
        <v>10.7</v>
      </c>
      <c r="E18" s="82">
        <v>6.7</v>
      </c>
      <c r="F18" s="83">
        <f>F10/F$14*100</f>
        <v>23.076923076923077</v>
      </c>
      <c r="G18" s="82">
        <v>30</v>
      </c>
      <c r="H18" s="83">
        <v>16.3</v>
      </c>
      <c r="I18" s="82">
        <v>15.4</v>
      </c>
      <c r="J18" s="83">
        <f>J10/J$14*100</f>
        <v>24.671322925225965</v>
      </c>
    </row>
    <row r="19" spans="2:10" ht="15">
      <c r="B19" s="79" t="s">
        <v>95</v>
      </c>
      <c r="C19" s="82">
        <v>20.3</v>
      </c>
      <c r="D19" s="83">
        <v>3.6</v>
      </c>
      <c r="E19" s="82">
        <v>13.3</v>
      </c>
      <c r="F19" s="83">
        <f>F11/F$14*100</f>
        <v>15.384615384615385</v>
      </c>
      <c r="G19" s="82">
        <v>28</v>
      </c>
      <c r="H19" s="83">
        <v>19.2</v>
      </c>
      <c r="I19" s="82">
        <v>28.3</v>
      </c>
      <c r="J19" s="83">
        <f>J11/J$14*100</f>
        <v>25.10271158586689</v>
      </c>
    </row>
    <row r="20" spans="2:10" ht="15">
      <c r="B20" s="79" t="s">
        <v>96</v>
      </c>
      <c r="C20" s="82">
        <v>18.9</v>
      </c>
      <c r="D20" s="83">
        <v>32.1</v>
      </c>
      <c r="E20" s="82">
        <v>73.3</v>
      </c>
      <c r="F20" s="83">
        <f>F12/F$14*100</f>
        <v>29.059829059829063</v>
      </c>
      <c r="G20" s="82">
        <v>10.2</v>
      </c>
      <c r="H20" s="83">
        <v>8.8</v>
      </c>
      <c r="I20" s="82">
        <v>29.4</v>
      </c>
      <c r="J20" s="83">
        <f>J12/J$14*100</f>
        <v>10.805258833196385</v>
      </c>
    </row>
    <row r="21" spans="2:10" ht="15">
      <c r="B21" s="79" t="s">
        <v>97</v>
      </c>
      <c r="C21" s="235" t="s">
        <v>123</v>
      </c>
      <c r="D21" s="226" t="s">
        <v>123</v>
      </c>
      <c r="E21" s="235" t="s">
        <v>123</v>
      </c>
      <c r="F21" s="226" t="s">
        <v>123</v>
      </c>
      <c r="G21" s="82">
        <v>1.2</v>
      </c>
      <c r="H21" s="83">
        <v>2.4</v>
      </c>
      <c r="I21" s="82">
        <v>1.1</v>
      </c>
      <c r="J21" s="83">
        <f>J13/J$14*100</f>
        <v>1.6023007395234181</v>
      </c>
    </row>
    <row r="22" spans="2:10" ht="15">
      <c r="B22" s="15" t="s">
        <v>98</v>
      </c>
      <c r="C22" s="227">
        <v>100</v>
      </c>
      <c r="D22" s="227">
        <v>100</v>
      </c>
      <c r="E22" s="227">
        <v>100</v>
      </c>
      <c r="F22" s="227">
        <v>100</v>
      </c>
      <c r="G22" s="227">
        <v>100</v>
      </c>
      <c r="H22" s="227">
        <v>100</v>
      </c>
      <c r="I22" s="227">
        <v>100</v>
      </c>
      <c r="J22" s="227">
        <v>100</v>
      </c>
    </row>
  </sheetData>
  <sheetProtection/>
  <mergeCells count="5">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22"/>
  <sheetViews>
    <sheetView zoomScalePageLayoutView="0" workbookViewId="0" topLeftCell="A1">
      <selection activeCell="H36" sqref="H36"/>
    </sheetView>
  </sheetViews>
  <sheetFormatPr defaultColWidth="9.140625" defaultRowHeight="15"/>
  <cols>
    <col min="2" max="2" width="21.140625" style="0" customWidth="1"/>
    <col min="4" max="4" width="13.140625" style="0" customWidth="1"/>
    <col min="6" max="6" width="13.28125" style="0" customWidth="1"/>
  </cols>
  <sheetData>
    <row r="3" ht="15">
      <c r="B3" s="84" t="s">
        <v>285</v>
      </c>
    </row>
    <row r="4" ht="15">
      <c r="B4" s="38" t="s">
        <v>283</v>
      </c>
    </row>
    <row r="5" spans="2:7" ht="15">
      <c r="B5" s="287" t="s">
        <v>217</v>
      </c>
      <c r="C5" s="239" t="s">
        <v>2</v>
      </c>
      <c r="D5" s="239"/>
      <c r="E5" s="240" t="s">
        <v>3</v>
      </c>
      <c r="F5" s="240"/>
      <c r="G5" s="272" t="s">
        <v>100</v>
      </c>
    </row>
    <row r="6" spans="2:7" ht="27">
      <c r="B6" s="318"/>
      <c r="C6" s="139" t="s">
        <v>9</v>
      </c>
      <c r="D6" s="139" t="s">
        <v>101</v>
      </c>
      <c r="E6" s="139" t="s">
        <v>102</v>
      </c>
      <c r="F6" s="139" t="s">
        <v>103</v>
      </c>
      <c r="G6" s="272"/>
    </row>
    <row r="7" spans="2:7" ht="15">
      <c r="B7" s="160"/>
      <c r="C7" s="316" t="s">
        <v>104</v>
      </c>
      <c r="D7" s="316"/>
      <c r="E7" s="316"/>
      <c r="F7" s="316"/>
      <c r="G7" s="160"/>
    </row>
    <row r="8" spans="2:7" ht="15">
      <c r="B8" s="131" t="s">
        <v>88</v>
      </c>
      <c r="C8" s="161">
        <v>65</v>
      </c>
      <c r="D8" s="14">
        <v>72.22222222222221</v>
      </c>
      <c r="E8" s="11">
        <v>2197</v>
      </c>
      <c r="F8" s="14">
        <v>72.79655400927767</v>
      </c>
      <c r="G8" s="13">
        <v>2.8735632183908044</v>
      </c>
    </row>
    <row r="9" spans="2:7" ht="15">
      <c r="B9" s="131" t="s">
        <v>89</v>
      </c>
      <c r="C9" s="161">
        <v>15</v>
      </c>
      <c r="D9" s="14">
        <v>16.666666666666664</v>
      </c>
      <c r="E9" s="11">
        <v>675</v>
      </c>
      <c r="F9" s="14">
        <v>22.365805168986082</v>
      </c>
      <c r="G9" s="13">
        <v>2.1739130434782608</v>
      </c>
    </row>
    <row r="10" spans="2:7" ht="15">
      <c r="B10" s="131" t="s">
        <v>90</v>
      </c>
      <c r="C10" s="161">
        <v>10</v>
      </c>
      <c r="D10" s="14">
        <v>11.11111111111111</v>
      </c>
      <c r="E10" s="11">
        <v>146</v>
      </c>
      <c r="F10" s="14">
        <v>4.837640821736249</v>
      </c>
      <c r="G10" s="13">
        <v>6.41025641025641</v>
      </c>
    </row>
    <row r="11" spans="2:7" ht="15">
      <c r="B11" s="162" t="s">
        <v>105</v>
      </c>
      <c r="C11" s="163">
        <v>90</v>
      </c>
      <c r="D11" s="164">
        <v>100</v>
      </c>
      <c r="E11" s="165">
        <v>3018</v>
      </c>
      <c r="F11" s="164">
        <v>100</v>
      </c>
      <c r="G11" s="166">
        <v>2.8957528957528957</v>
      </c>
    </row>
    <row r="12" spans="2:7" ht="15">
      <c r="B12" s="160"/>
      <c r="C12" s="316" t="s">
        <v>106</v>
      </c>
      <c r="D12" s="316"/>
      <c r="E12" s="316"/>
      <c r="F12" s="316"/>
      <c r="G12" s="167"/>
    </row>
    <row r="13" spans="2:7" ht="15">
      <c r="B13" s="131" t="s">
        <v>88</v>
      </c>
      <c r="C13" s="161">
        <v>9</v>
      </c>
      <c r="D13" s="14">
        <v>33.33333333333333</v>
      </c>
      <c r="E13" s="11">
        <v>792</v>
      </c>
      <c r="F13" s="14">
        <v>42.810810810810814</v>
      </c>
      <c r="G13" s="13">
        <v>1.1235955056179776</v>
      </c>
    </row>
    <row r="14" spans="2:7" ht="15">
      <c r="B14" s="131" t="s">
        <v>89</v>
      </c>
      <c r="C14" s="161">
        <v>13</v>
      </c>
      <c r="D14" s="14">
        <v>48.148148148148145</v>
      </c>
      <c r="E14" s="11">
        <v>932</v>
      </c>
      <c r="F14" s="14">
        <v>50.37837837837837</v>
      </c>
      <c r="G14" s="13">
        <v>1.3756613756613756</v>
      </c>
    </row>
    <row r="15" spans="2:7" ht="15">
      <c r="B15" s="131" t="s">
        <v>90</v>
      </c>
      <c r="C15" s="161">
        <v>5</v>
      </c>
      <c r="D15" s="14">
        <v>18.51851851851852</v>
      </c>
      <c r="E15" s="11">
        <v>126</v>
      </c>
      <c r="F15" s="14">
        <v>6.8108108108108105</v>
      </c>
      <c r="G15" s="13">
        <v>3.816793893129771</v>
      </c>
    </row>
    <row r="16" spans="2:7" ht="15">
      <c r="B16" s="162" t="s">
        <v>107</v>
      </c>
      <c r="C16" s="163">
        <v>27</v>
      </c>
      <c r="D16" s="164">
        <v>100</v>
      </c>
      <c r="E16" s="165">
        <v>1850</v>
      </c>
      <c r="F16" s="164">
        <v>100</v>
      </c>
      <c r="G16" s="166">
        <v>1.4384656366542354</v>
      </c>
    </row>
    <row r="17" spans="2:7" ht="15">
      <c r="B17" s="160"/>
      <c r="C17" s="316" t="s">
        <v>108</v>
      </c>
      <c r="D17" s="316"/>
      <c r="E17" s="316"/>
      <c r="F17" s="316"/>
      <c r="G17" s="167"/>
    </row>
    <row r="18" spans="2:7" ht="15">
      <c r="B18" s="131" t="s">
        <v>88</v>
      </c>
      <c r="C18" s="161">
        <f>C8+C13</f>
        <v>74</v>
      </c>
      <c r="D18" s="14">
        <v>63.24786324786324</v>
      </c>
      <c r="E18" s="161">
        <f>E8+E13</f>
        <v>2989</v>
      </c>
      <c r="F18" s="14">
        <f>E18/E$21*100</f>
        <v>61.40098603122433</v>
      </c>
      <c r="G18" s="13">
        <f>C18/(C18+E18)*100</f>
        <v>2.4159320927195562</v>
      </c>
    </row>
    <row r="19" spans="2:7" ht="15">
      <c r="B19" s="131" t="s">
        <v>89</v>
      </c>
      <c r="C19" s="161">
        <f>C9+C14</f>
        <v>28</v>
      </c>
      <c r="D19" s="14">
        <v>23.931623931623932</v>
      </c>
      <c r="E19" s="161">
        <f aca="true" t="shared" si="0" ref="C19:E21">E9+E14</f>
        <v>1607</v>
      </c>
      <c r="F19" s="14">
        <f>E19/E$21*100</f>
        <v>33.01150369761709</v>
      </c>
      <c r="G19" s="13">
        <f>C19/(C19+E19)*100</f>
        <v>1.7125382262996942</v>
      </c>
    </row>
    <row r="20" spans="2:7" ht="15">
      <c r="B20" s="131" t="s">
        <v>90</v>
      </c>
      <c r="C20" s="161">
        <f>C10+C15</f>
        <v>15</v>
      </c>
      <c r="D20" s="14">
        <v>12.82051282051282</v>
      </c>
      <c r="E20" s="161">
        <f t="shared" si="0"/>
        <v>272</v>
      </c>
      <c r="F20" s="14">
        <f>E20/E$21*100</f>
        <v>5.587510271158587</v>
      </c>
      <c r="G20" s="13">
        <f>C20/(C20+E20)*100</f>
        <v>5.2264808362369335</v>
      </c>
    </row>
    <row r="21" spans="2:7" ht="15">
      <c r="B21" s="15" t="s">
        <v>8</v>
      </c>
      <c r="C21" s="158">
        <f t="shared" si="0"/>
        <v>117</v>
      </c>
      <c r="D21" s="45">
        <v>100</v>
      </c>
      <c r="E21" s="16">
        <f t="shared" si="0"/>
        <v>4868</v>
      </c>
      <c r="F21" s="18">
        <v>99.99999999999999</v>
      </c>
      <c r="G21" s="18">
        <f>C21/(C21+E21)*100</f>
        <v>2.3470411233701105</v>
      </c>
    </row>
    <row r="22" spans="2:7" ht="15">
      <c r="B22" s="307" t="s">
        <v>284</v>
      </c>
      <c r="C22" s="254"/>
      <c r="D22" s="254"/>
      <c r="E22" s="254"/>
      <c r="F22" s="254"/>
      <c r="G22" s="254"/>
    </row>
    <row r="24" ht="16.5" customHeight="1"/>
  </sheetData>
  <sheetProtection/>
  <mergeCells count="8">
    <mergeCell ref="C12:F12"/>
    <mergeCell ref="C17:F17"/>
    <mergeCell ref="B22:G22"/>
    <mergeCell ref="B5:B6"/>
    <mergeCell ref="C5:D5"/>
    <mergeCell ref="E5:F5"/>
    <mergeCell ref="G5:G6"/>
    <mergeCell ref="C7:F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31"/>
  <sheetViews>
    <sheetView zoomScalePageLayoutView="0" workbookViewId="0" topLeftCell="A1">
      <selection activeCell="D13" sqref="D13"/>
    </sheetView>
  </sheetViews>
  <sheetFormatPr defaultColWidth="9.140625" defaultRowHeight="15"/>
  <cols>
    <col min="2" max="2" width="21.7109375" style="0" customWidth="1"/>
  </cols>
  <sheetData>
    <row r="3" ht="15">
      <c r="B3" s="84" t="s">
        <v>196</v>
      </c>
    </row>
    <row r="4" ht="15">
      <c r="B4" s="38" t="s">
        <v>261</v>
      </c>
    </row>
    <row r="5" spans="2:10" ht="15">
      <c r="B5" s="140" t="s">
        <v>270</v>
      </c>
      <c r="C5" s="321" t="s">
        <v>1</v>
      </c>
      <c r="D5" s="272" t="s">
        <v>2</v>
      </c>
      <c r="E5" s="272" t="s">
        <v>3</v>
      </c>
      <c r="F5" s="272" t="s">
        <v>109</v>
      </c>
      <c r="G5" s="272" t="s">
        <v>110</v>
      </c>
      <c r="H5" s="272" t="s">
        <v>111</v>
      </c>
      <c r="I5" s="272" t="s">
        <v>39</v>
      </c>
      <c r="J5" s="272" t="s">
        <v>40</v>
      </c>
    </row>
    <row r="6" spans="2:10" ht="15">
      <c r="B6" s="141" t="s">
        <v>112</v>
      </c>
      <c r="C6" s="322"/>
      <c r="D6" s="272"/>
      <c r="E6" s="272"/>
      <c r="F6" s="272"/>
      <c r="G6" s="272"/>
      <c r="H6" s="272"/>
      <c r="I6" s="272"/>
      <c r="J6" s="272"/>
    </row>
    <row r="7" spans="2:10" ht="15">
      <c r="B7" s="87" t="s">
        <v>119</v>
      </c>
      <c r="C7" s="142">
        <v>174</v>
      </c>
      <c r="D7" s="143">
        <v>5</v>
      </c>
      <c r="E7" s="142">
        <v>270</v>
      </c>
      <c r="F7" s="144">
        <v>1.9242253334218</v>
      </c>
      <c r="G7" s="76">
        <v>5.52938314201668</v>
      </c>
      <c r="H7" s="144">
        <v>298.5866896689</v>
      </c>
      <c r="I7" s="76">
        <v>2.8735632183908</v>
      </c>
      <c r="J7" s="144">
        <v>155.172413793103</v>
      </c>
    </row>
    <row r="8" spans="2:10" ht="15">
      <c r="B8" s="89" t="s">
        <v>133</v>
      </c>
      <c r="C8" s="35">
        <v>145</v>
      </c>
      <c r="D8" s="88">
        <v>6</v>
      </c>
      <c r="E8" s="35">
        <v>241</v>
      </c>
      <c r="F8" s="85">
        <v>2.04795028424138</v>
      </c>
      <c r="G8" s="71">
        <v>8.47427703824017</v>
      </c>
      <c r="H8" s="85">
        <v>340.38346103598</v>
      </c>
      <c r="I8" s="71">
        <v>4.13793103448276</v>
      </c>
      <c r="J8" s="85">
        <v>166.206896551724</v>
      </c>
    </row>
    <row r="9" spans="2:10" ht="15">
      <c r="B9" s="87" t="s">
        <v>118</v>
      </c>
      <c r="C9" s="142">
        <v>76</v>
      </c>
      <c r="D9" s="145">
        <v>4</v>
      </c>
      <c r="E9" s="142">
        <v>114</v>
      </c>
      <c r="F9" s="144">
        <v>1.12501757839966</v>
      </c>
      <c r="G9" s="146">
        <v>5.92114514947191</v>
      </c>
      <c r="H9" s="144">
        <v>168.752636759949</v>
      </c>
      <c r="I9" s="146">
        <v>5.26315789473684</v>
      </c>
      <c r="J9" s="144">
        <v>150</v>
      </c>
    </row>
    <row r="10" spans="2:10" ht="15">
      <c r="B10" s="89" t="s">
        <v>127</v>
      </c>
      <c r="C10" s="35">
        <v>107</v>
      </c>
      <c r="D10" s="88">
        <v>3</v>
      </c>
      <c r="E10" s="35">
        <v>219</v>
      </c>
      <c r="F10" s="85">
        <v>2.64677872187798</v>
      </c>
      <c r="G10" s="71">
        <v>7.4208749211532</v>
      </c>
      <c r="H10" s="85">
        <v>541.723869244184</v>
      </c>
      <c r="I10" s="71">
        <v>2.80373831775701</v>
      </c>
      <c r="J10" s="85">
        <v>204.672897196262</v>
      </c>
    </row>
    <row r="11" spans="2:10" ht="15">
      <c r="B11" s="89" t="s">
        <v>131</v>
      </c>
      <c r="C11" s="35">
        <v>34</v>
      </c>
      <c r="D11" s="88">
        <v>5</v>
      </c>
      <c r="E11" s="35">
        <v>62</v>
      </c>
      <c r="F11" s="85">
        <v>0.92434004839192</v>
      </c>
      <c r="G11" s="86">
        <v>13.5932360057635</v>
      </c>
      <c r="H11" s="85">
        <v>168.556126471467</v>
      </c>
      <c r="I11" s="86">
        <v>14.7058823529412</v>
      </c>
      <c r="J11" s="85">
        <v>182.352941176471</v>
      </c>
    </row>
    <row r="12" spans="2:10" ht="15">
      <c r="B12" s="89" t="s">
        <v>130</v>
      </c>
      <c r="C12" s="35">
        <v>98</v>
      </c>
      <c r="D12" s="88">
        <v>3</v>
      </c>
      <c r="E12" s="35">
        <v>159</v>
      </c>
      <c r="F12" s="85">
        <v>2.76785336025871</v>
      </c>
      <c r="G12" s="86">
        <v>8.47302049058789</v>
      </c>
      <c r="H12" s="85">
        <v>449.070086001158</v>
      </c>
      <c r="I12" s="86">
        <v>3.06122448979592</v>
      </c>
      <c r="J12" s="85">
        <v>162.244897959184</v>
      </c>
    </row>
    <row r="13" spans="2:10" ht="15">
      <c r="B13" s="89" t="s">
        <v>126</v>
      </c>
      <c r="C13" s="35">
        <v>42</v>
      </c>
      <c r="D13" s="123" t="s">
        <v>123</v>
      </c>
      <c r="E13" s="35">
        <v>89</v>
      </c>
      <c r="F13" s="85">
        <v>1.89189189189189</v>
      </c>
      <c r="G13" s="124" t="s">
        <v>123</v>
      </c>
      <c r="H13" s="85">
        <v>400.9009009009</v>
      </c>
      <c r="I13" s="124" t="s">
        <v>123</v>
      </c>
      <c r="J13" s="85">
        <v>211.904761904762</v>
      </c>
    </row>
    <row r="14" spans="2:10" ht="15">
      <c r="B14" s="89" t="s">
        <v>124</v>
      </c>
      <c r="C14" s="35">
        <v>12</v>
      </c>
      <c r="D14" s="123" t="s">
        <v>123</v>
      </c>
      <c r="E14" s="35">
        <v>23</v>
      </c>
      <c r="F14" s="85">
        <v>0.578578144210602</v>
      </c>
      <c r="G14" s="124" t="s">
        <v>123</v>
      </c>
      <c r="H14" s="85">
        <v>110.894144307032</v>
      </c>
      <c r="I14" s="124" t="s">
        <v>123</v>
      </c>
      <c r="J14" s="85">
        <v>191.666666666667</v>
      </c>
    </row>
    <row r="15" spans="2:10" ht="15">
      <c r="B15" s="89" t="s">
        <v>128</v>
      </c>
      <c r="C15" s="35">
        <v>25</v>
      </c>
      <c r="D15" s="123">
        <v>1</v>
      </c>
      <c r="E15" s="35">
        <v>30</v>
      </c>
      <c r="F15" s="85">
        <v>1.26265814793303</v>
      </c>
      <c r="G15" s="86">
        <v>5.05063259173212</v>
      </c>
      <c r="H15" s="85">
        <v>151.518977751963</v>
      </c>
      <c r="I15" s="86">
        <v>4</v>
      </c>
      <c r="J15" s="85">
        <v>120</v>
      </c>
    </row>
    <row r="16" spans="2:10" ht="15">
      <c r="B16" s="89" t="s">
        <v>125</v>
      </c>
      <c r="C16" s="35">
        <v>44</v>
      </c>
      <c r="D16" s="88">
        <v>5</v>
      </c>
      <c r="E16" s="35">
        <v>78</v>
      </c>
      <c r="F16" s="85">
        <v>2.38805970149254</v>
      </c>
      <c r="G16" s="86">
        <v>27.1370420624152</v>
      </c>
      <c r="H16" s="85">
        <v>423.337856173677</v>
      </c>
      <c r="I16" s="86">
        <v>11.3636363636364</v>
      </c>
      <c r="J16" s="85">
        <v>177.272727272727</v>
      </c>
    </row>
    <row r="17" spans="2:10" ht="15">
      <c r="B17" s="89" t="s">
        <v>132</v>
      </c>
      <c r="C17" s="35">
        <v>8</v>
      </c>
      <c r="D17" s="88">
        <v>1</v>
      </c>
      <c r="E17" s="35">
        <v>14</v>
      </c>
      <c r="F17" s="85">
        <v>0.462441111014769</v>
      </c>
      <c r="G17" s="71">
        <v>5.78051388768462</v>
      </c>
      <c r="H17" s="85">
        <v>80.9271944275846</v>
      </c>
      <c r="I17" s="71">
        <v>12.5</v>
      </c>
      <c r="J17" s="85">
        <v>175</v>
      </c>
    </row>
    <row r="18" spans="2:10" ht="15">
      <c r="B18" s="89" t="s">
        <v>129</v>
      </c>
      <c r="C18" s="35">
        <v>30</v>
      </c>
      <c r="D18" s="123" t="s">
        <v>123</v>
      </c>
      <c r="E18" s="35">
        <v>50</v>
      </c>
      <c r="F18" s="85">
        <v>1.8798170311423</v>
      </c>
      <c r="G18" s="124" t="s">
        <v>123</v>
      </c>
      <c r="H18" s="85">
        <v>313.302838523717</v>
      </c>
      <c r="I18" s="124" t="s">
        <v>123</v>
      </c>
      <c r="J18" s="85">
        <v>166.666666666667</v>
      </c>
    </row>
    <row r="19" spans="2:10" ht="15">
      <c r="B19" s="87" t="s">
        <v>121</v>
      </c>
      <c r="C19" s="142">
        <v>146</v>
      </c>
      <c r="D19" s="143">
        <v>2</v>
      </c>
      <c r="E19" s="142">
        <v>244</v>
      </c>
      <c r="F19" s="144">
        <v>2.32423009877978</v>
      </c>
      <c r="G19" s="76">
        <v>3.18387684764353</v>
      </c>
      <c r="H19" s="144">
        <v>388.432975412511</v>
      </c>
      <c r="I19" s="76">
        <v>1.36986301369863</v>
      </c>
      <c r="J19" s="144">
        <v>167.123287671233</v>
      </c>
    </row>
    <row r="20" spans="2:10" ht="15">
      <c r="B20" s="89" t="s">
        <v>138</v>
      </c>
      <c r="C20" s="35">
        <v>24</v>
      </c>
      <c r="D20" s="123" t="s">
        <v>123</v>
      </c>
      <c r="E20" s="35">
        <v>47</v>
      </c>
      <c r="F20" s="85">
        <v>1.35742767455672</v>
      </c>
      <c r="G20" s="124" t="s">
        <v>123</v>
      </c>
      <c r="H20" s="85">
        <v>265.829586267356</v>
      </c>
      <c r="I20" s="124" t="s">
        <v>123</v>
      </c>
      <c r="J20" s="85">
        <v>195.833333333333</v>
      </c>
    </row>
    <row r="21" spans="2:10" ht="15">
      <c r="B21" s="87" t="s">
        <v>120</v>
      </c>
      <c r="C21" s="142">
        <v>426</v>
      </c>
      <c r="D21" s="145">
        <v>9</v>
      </c>
      <c r="E21" s="142">
        <v>629</v>
      </c>
      <c r="F21" s="144">
        <v>2.33050499745614</v>
      </c>
      <c r="G21" s="147">
        <v>4.9236021073017</v>
      </c>
      <c r="H21" s="144">
        <v>344.105080610307</v>
      </c>
      <c r="I21" s="147">
        <v>2.11267605633803</v>
      </c>
      <c r="J21" s="144">
        <v>147.652582159624</v>
      </c>
    </row>
    <row r="22" spans="2:10" ht="15">
      <c r="B22" s="89" t="s">
        <v>134</v>
      </c>
      <c r="C22" s="35">
        <v>39</v>
      </c>
      <c r="D22" s="88">
        <v>1</v>
      </c>
      <c r="E22" s="35">
        <v>59</v>
      </c>
      <c r="F22" s="85">
        <v>1.95812622382889</v>
      </c>
      <c r="G22" s="86">
        <v>5.02083647135613</v>
      </c>
      <c r="H22" s="85">
        <v>296.229351810011</v>
      </c>
      <c r="I22" s="86">
        <v>2.56410256410256</v>
      </c>
      <c r="J22" s="85">
        <v>151.282051282051</v>
      </c>
    </row>
    <row r="23" spans="2:10" ht="15">
      <c r="B23" s="89" t="s">
        <v>135</v>
      </c>
      <c r="C23" s="35">
        <v>51</v>
      </c>
      <c r="D23" s="88">
        <v>2</v>
      </c>
      <c r="E23" s="35">
        <v>111</v>
      </c>
      <c r="F23" s="85">
        <v>2.70062749874235</v>
      </c>
      <c r="G23" s="71">
        <v>10.5906960734994</v>
      </c>
      <c r="H23" s="85">
        <v>587.783632079218</v>
      </c>
      <c r="I23" s="71">
        <v>3.92156862745098</v>
      </c>
      <c r="J23" s="85">
        <v>217.647058823529</v>
      </c>
    </row>
    <row r="24" spans="2:10" ht="15">
      <c r="B24" s="89" t="s">
        <v>136</v>
      </c>
      <c r="C24" s="35">
        <v>43</v>
      </c>
      <c r="D24" s="88">
        <v>1</v>
      </c>
      <c r="E24" s="35">
        <v>74</v>
      </c>
      <c r="F24" s="85">
        <v>2.36296194532216</v>
      </c>
      <c r="G24" s="71">
        <v>5.49526033795851</v>
      </c>
      <c r="H24" s="85">
        <v>406.649265008929</v>
      </c>
      <c r="I24" s="71">
        <v>2.32558139534884</v>
      </c>
      <c r="J24" s="85">
        <v>172.093023255814</v>
      </c>
    </row>
    <row r="25" spans="2:10" ht="15">
      <c r="B25" s="148" t="s">
        <v>137</v>
      </c>
      <c r="C25" s="35">
        <v>18</v>
      </c>
      <c r="D25" s="88">
        <v>1</v>
      </c>
      <c r="E25" s="35">
        <v>24</v>
      </c>
      <c r="F25" s="85">
        <v>1.15203686517969</v>
      </c>
      <c r="G25" s="71">
        <v>6.40020480655381</v>
      </c>
      <c r="H25" s="85">
        <v>153.604915357291</v>
      </c>
      <c r="I25" s="71">
        <v>5.55555555555556</v>
      </c>
      <c r="J25" s="85">
        <v>133.333333333333</v>
      </c>
    </row>
    <row r="26" spans="2:10" ht="15">
      <c r="B26" s="87" t="s">
        <v>122</v>
      </c>
      <c r="C26" s="142">
        <v>102</v>
      </c>
      <c r="D26" s="145" t="s">
        <v>123</v>
      </c>
      <c r="E26" s="142">
        <v>167</v>
      </c>
      <c r="F26" s="144">
        <v>3.01405079562076</v>
      </c>
      <c r="G26" s="146" t="s">
        <v>123</v>
      </c>
      <c r="H26" s="144">
        <v>493.476943988889</v>
      </c>
      <c r="I26" s="146" t="s">
        <v>123</v>
      </c>
      <c r="J26" s="144">
        <v>163.725490196078</v>
      </c>
    </row>
    <row r="27" spans="2:10" ht="15">
      <c r="B27" s="90" t="s">
        <v>170</v>
      </c>
      <c r="C27" s="149">
        <v>1644</v>
      </c>
      <c r="D27" s="92">
        <v>49</v>
      </c>
      <c r="E27" s="149">
        <v>2704</v>
      </c>
      <c r="F27" s="93">
        <v>1.9913333393897</v>
      </c>
      <c r="G27" s="150">
        <v>5.9352392719036065</v>
      </c>
      <c r="H27" s="93">
        <v>327.5283059434154</v>
      </c>
      <c r="I27" s="151">
        <v>2.980535279805353</v>
      </c>
      <c r="J27" s="93">
        <v>164.47688564476886</v>
      </c>
    </row>
    <row r="28" spans="2:10" ht="15">
      <c r="B28" s="94" t="s">
        <v>172</v>
      </c>
      <c r="C28" s="149">
        <v>1207</v>
      </c>
      <c r="D28" s="91">
        <v>68</v>
      </c>
      <c r="E28" s="149">
        <v>2164</v>
      </c>
      <c r="F28" s="93">
        <v>1.056689139914572</v>
      </c>
      <c r="G28" s="150">
        <v>5.953178253039841</v>
      </c>
      <c r="H28" s="93">
        <v>189.45114322909143</v>
      </c>
      <c r="I28" s="151">
        <v>5.633802816901409</v>
      </c>
      <c r="J28" s="93">
        <v>179.2874896437448</v>
      </c>
    </row>
    <row r="29" spans="2:10" ht="15">
      <c r="B29" s="15" t="s">
        <v>117</v>
      </c>
      <c r="C29" s="16">
        <v>2851</v>
      </c>
      <c r="D29" s="37">
        <v>117</v>
      </c>
      <c r="E29" s="16">
        <v>4868</v>
      </c>
      <c r="F29" s="28">
        <v>1.4488080618977963</v>
      </c>
      <c r="G29" s="28">
        <v>5.945652165627575</v>
      </c>
      <c r="H29" s="28">
        <v>247.37978412200886</v>
      </c>
      <c r="I29" s="95">
        <v>4.103823219922834</v>
      </c>
      <c r="J29" s="28">
        <v>170.74710627849876</v>
      </c>
    </row>
    <row r="30" spans="2:10" ht="16.5">
      <c r="B30" s="319" t="s">
        <v>202</v>
      </c>
      <c r="C30" s="320"/>
      <c r="D30" s="320"/>
      <c r="E30" s="320"/>
      <c r="F30" s="320"/>
      <c r="G30" s="320"/>
      <c r="H30" s="320"/>
      <c r="I30" s="320"/>
      <c r="J30" s="320"/>
    </row>
    <row r="31" spans="2:10" ht="16.5">
      <c r="B31" s="319" t="s">
        <v>213</v>
      </c>
      <c r="C31" s="320"/>
      <c r="D31" s="320"/>
      <c r="E31" s="320"/>
      <c r="F31" s="320"/>
      <c r="G31" s="320"/>
      <c r="H31" s="320"/>
      <c r="I31" s="320"/>
      <c r="J31" s="320"/>
    </row>
  </sheetData>
  <sheetProtection/>
  <mergeCells count="10">
    <mergeCell ref="H5:H6"/>
    <mergeCell ref="I5:I6"/>
    <mergeCell ref="J5:J6"/>
    <mergeCell ref="B30:J30"/>
    <mergeCell ref="B31:J31"/>
    <mergeCell ref="C5:C6"/>
    <mergeCell ref="D5:D6"/>
    <mergeCell ref="E5:E6"/>
    <mergeCell ref="F5:F6"/>
    <mergeCell ref="G5:G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B3:H29"/>
  <sheetViews>
    <sheetView zoomScalePageLayoutView="0" workbookViewId="0" topLeftCell="A1">
      <selection activeCell="L10" sqref="L10"/>
    </sheetView>
  </sheetViews>
  <sheetFormatPr defaultColWidth="9.140625" defaultRowHeight="15"/>
  <cols>
    <col min="2" max="2" width="22.140625" style="0" customWidth="1"/>
    <col min="3" max="8" width="10.421875" style="0" customWidth="1"/>
  </cols>
  <sheetData>
    <row r="3" ht="15">
      <c r="B3" s="77" t="s">
        <v>197</v>
      </c>
    </row>
    <row r="4" ht="15">
      <c r="B4" s="97" t="s">
        <v>271</v>
      </c>
    </row>
    <row r="5" spans="2:8" ht="15">
      <c r="B5" s="311" t="s">
        <v>214</v>
      </c>
      <c r="C5" s="239" t="s">
        <v>6</v>
      </c>
      <c r="D5" s="239"/>
      <c r="E5" s="239"/>
      <c r="F5" s="310" t="s">
        <v>113</v>
      </c>
      <c r="G5" s="310"/>
      <c r="H5" s="310"/>
    </row>
    <row r="6" spans="2:8" ht="15">
      <c r="B6" s="313"/>
      <c r="C6" s="96" t="s">
        <v>1</v>
      </c>
      <c r="D6" s="135" t="s">
        <v>2</v>
      </c>
      <c r="E6" s="96" t="s">
        <v>3</v>
      </c>
      <c r="F6" s="135" t="s">
        <v>1</v>
      </c>
      <c r="G6" s="96" t="s">
        <v>2</v>
      </c>
      <c r="H6" s="135" t="s">
        <v>3</v>
      </c>
    </row>
    <row r="7" spans="2:8" ht="15">
      <c r="B7" s="87" t="s">
        <v>118</v>
      </c>
      <c r="C7" s="152">
        <v>49</v>
      </c>
      <c r="D7" s="145">
        <v>3</v>
      </c>
      <c r="E7" s="152">
        <v>70</v>
      </c>
      <c r="F7" s="153">
        <v>27</v>
      </c>
      <c r="G7" s="154">
        <v>1</v>
      </c>
      <c r="H7" s="153">
        <v>44</v>
      </c>
    </row>
    <row r="8" spans="2:8" ht="15">
      <c r="B8" s="89" t="s">
        <v>127</v>
      </c>
      <c r="C8" s="102">
        <v>63</v>
      </c>
      <c r="D8" s="123" t="s">
        <v>123</v>
      </c>
      <c r="E8" s="102">
        <v>120</v>
      </c>
      <c r="F8" s="155">
        <v>44</v>
      </c>
      <c r="G8" s="125">
        <v>3</v>
      </c>
      <c r="H8" s="155">
        <v>99</v>
      </c>
    </row>
    <row r="9" spans="2:8" ht="15">
      <c r="B9" s="89" t="s">
        <v>131</v>
      </c>
      <c r="C9" s="102">
        <v>22</v>
      </c>
      <c r="D9" s="156">
        <v>2</v>
      </c>
      <c r="E9" s="102">
        <v>40</v>
      </c>
      <c r="F9" s="155">
        <v>12</v>
      </c>
      <c r="G9" s="125">
        <v>3</v>
      </c>
      <c r="H9" s="155">
        <v>22</v>
      </c>
    </row>
    <row r="10" spans="2:8" ht="15">
      <c r="B10" s="89" t="s">
        <v>130</v>
      </c>
      <c r="C10" s="102">
        <v>84</v>
      </c>
      <c r="D10" s="123">
        <v>1</v>
      </c>
      <c r="E10" s="102">
        <v>131</v>
      </c>
      <c r="F10" s="155">
        <v>14</v>
      </c>
      <c r="G10" s="125">
        <v>2</v>
      </c>
      <c r="H10" s="155">
        <v>28</v>
      </c>
    </row>
    <row r="11" spans="2:8" ht="15">
      <c r="B11" s="89" t="s">
        <v>126</v>
      </c>
      <c r="C11" s="102">
        <v>27</v>
      </c>
      <c r="D11" s="55" t="s">
        <v>123</v>
      </c>
      <c r="E11" s="102">
        <v>54</v>
      </c>
      <c r="F11" s="155">
        <v>15</v>
      </c>
      <c r="G11" s="125" t="s">
        <v>123</v>
      </c>
      <c r="H11" s="155">
        <v>35</v>
      </c>
    </row>
    <row r="12" spans="2:8" ht="15">
      <c r="B12" s="89" t="s">
        <v>124</v>
      </c>
      <c r="C12" s="102">
        <v>9</v>
      </c>
      <c r="D12" s="55" t="s">
        <v>123</v>
      </c>
      <c r="E12" s="102">
        <v>16</v>
      </c>
      <c r="F12" s="155">
        <v>3</v>
      </c>
      <c r="G12" s="125" t="s">
        <v>123</v>
      </c>
      <c r="H12" s="155">
        <v>7</v>
      </c>
    </row>
    <row r="13" spans="2:8" ht="15">
      <c r="B13" s="89" t="s">
        <v>128</v>
      </c>
      <c r="C13" s="102">
        <v>9</v>
      </c>
      <c r="D13" s="123" t="s">
        <v>123</v>
      </c>
      <c r="E13" s="102">
        <v>12</v>
      </c>
      <c r="F13" s="155">
        <v>16</v>
      </c>
      <c r="G13" s="125">
        <v>1</v>
      </c>
      <c r="H13" s="155">
        <v>18</v>
      </c>
    </row>
    <row r="14" spans="2:8" ht="15">
      <c r="B14" s="89" t="s">
        <v>125</v>
      </c>
      <c r="C14" s="102">
        <v>14</v>
      </c>
      <c r="D14" s="55" t="s">
        <v>123</v>
      </c>
      <c r="E14" s="102">
        <v>16</v>
      </c>
      <c r="F14" s="155">
        <v>30</v>
      </c>
      <c r="G14" s="125">
        <v>5</v>
      </c>
      <c r="H14" s="155">
        <v>62</v>
      </c>
    </row>
    <row r="15" spans="2:8" ht="15">
      <c r="B15" s="89" t="s">
        <v>132</v>
      </c>
      <c r="C15" s="102">
        <v>4</v>
      </c>
      <c r="D15" s="55" t="s">
        <v>123</v>
      </c>
      <c r="E15" s="102">
        <v>4</v>
      </c>
      <c r="F15" s="155">
        <v>4</v>
      </c>
      <c r="G15" s="125">
        <v>1</v>
      </c>
      <c r="H15" s="155">
        <v>10</v>
      </c>
    </row>
    <row r="16" spans="2:8" ht="15">
      <c r="B16" s="89" t="s">
        <v>129</v>
      </c>
      <c r="C16" s="102">
        <v>15</v>
      </c>
      <c r="D16" s="55" t="s">
        <v>123</v>
      </c>
      <c r="E16" s="102">
        <v>18</v>
      </c>
      <c r="F16" s="155">
        <v>15</v>
      </c>
      <c r="G16" s="125" t="s">
        <v>123</v>
      </c>
      <c r="H16" s="155">
        <v>32</v>
      </c>
    </row>
    <row r="17" spans="2:8" ht="15">
      <c r="B17" s="87" t="s">
        <v>119</v>
      </c>
      <c r="C17" s="152">
        <v>145</v>
      </c>
      <c r="D17" s="145">
        <v>2</v>
      </c>
      <c r="E17" s="152">
        <v>226</v>
      </c>
      <c r="F17" s="153">
        <v>29</v>
      </c>
      <c r="G17" s="154">
        <v>3</v>
      </c>
      <c r="H17" s="153">
        <v>44</v>
      </c>
    </row>
    <row r="18" spans="2:8" ht="15">
      <c r="B18" s="89" t="s">
        <v>133</v>
      </c>
      <c r="C18" s="102">
        <v>107</v>
      </c>
      <c r="D18" s="156">
        <v>3</v>
      </c>
      <c r="E18" s="102">
        <v>168</v>
      </c>
      <c r="F18" s="155">
        <v>38</v>
      </c>
      <c r="G18" s="125">
        <v>3</v>
      </c>
      <c r="H18" s="155">
        <v>73</v>
      </c>
    </row>
    <row r="19" spans="2:8" ht="15">
      <c r="B19" s="87" t="s">
        <v>120</v>
      </c>
      <c r="C19" s="152">
        <v>302</v>
      </c>
      <c r="D19" s="145">
        <v>7</v>
      </c>
      <c r="E19" s="152">
        <v>435</v>
      </c>
      <c r="F19" s="153">
        <v>124</v>
      </c>
      <c r="G19" s="154">
        <v>2</v>
      </c>
      <c r="H19" s="153">
        <v>194</v>
      </c>
    </row>
    <row r="20" spans="2:8" ht="15">
      <c r="B20" s="89" t="s">
        <v>134</v>
      </c>
      <c r="C20" s="102">
        <v>14</v>
      </c>
      <c r="D20" s="55" t="s">
        <v>123</v>
      </c>
      <c r="E20" s="102">
        <v>17</v>
      </c>
      <c r="F20" s="155">
        <v>25</v>
      </c>
      <c r="G20" s="125">
        <v>1</v>
      </c>
      <c r="H20" s="155">
        <v>42</v>
      </c>
    </row>
    <row r="21" spans="2:8" ht="15">
      <c r="B21" s="89" t="s">
        <v>135</v>
      </c>
      <c r="C21" s="102">
        <v>33</v>
      </c>
      <c r="D21" s="55" t="s">
        <v>123</v>
      </c>
      <c r="E21" s="102">
        <v>75</v>
      </c>
      <c r="F21" s="155">
        <v>18</v>
      </c>
      <c r="G21" s="125">
        <v>2</v>
      </c>
      <c r="H21" s="155">
        <v>36</v>
      </c>
    </row>
    <row r="22" spans="2:8" ht="15">
      <c r="B22" s="89" t="s">
        <v>136</v>
      </c>
      <c r="C22" s="102">
        <v>38</v>
      </c>
      <c r="D22" s="123" t="s">
        <v>123</v>
      </c>
      <c r="E22" s="102">
        <v>68</v>
      </c>
      <c r="F22" s="155">
        <v>5</v>
      </c>
      <c r="G22" s="125">
        <v>1</v>
      </c>
      <c r="H22" s="155">
        <v>6</v>
      </c>
    </row>
    <row r="23" spans="2:8" ht="15">
      <c r="B23" s="89" t="s">
        <v>137</v>
      </c>
      <c r="C23" s="102">
        <v>12</v>
      </c>
      <c r="D23" s="123">
        <v>1</v>
      </c>
      <c r="E23" s="102">
        <v>17</v>
      </c>
      <c r="F23" s="155">
        <v>6</v>
      </c>
      <c r="G23" s="125" t="s">
        <v>123</v>
      </c>
      <c r="H23" s="155">
        <v>7</v>
      </c>
    </row>
    <row r="24" spans="2:8" ht="15">
      <c r="B24" s="87" t="s">
        <v>121</v>
      </c>
      <c r="C24" s="152">
        <v>103</v>
      </c>
      <c r="D24" s="145">
        <v>1</v>
      </c>
      <c r="E24" s="152">
        <v>155</v>
      </c>
      <c r="F24" s="153">
        <v>43</v>
      </c>
      <c r="G24" s="154">
        <v>1</v>
      </c>
      <c r="H24" s="153">
        <v>89</v>
      </c>
    </row>
    <row r="25" spans="2:8" ht="15">
      <c r="B25" s="89" t="s">
        <v>138</v>
      </c>
      <c r="C25" s="102">
        <v>9</v>
      </c>
      <c r="D25" s="55" t="s">
        <v>123</v>
      </c>
      <c r="E25" s="102">
        <v>15</v>
      </c>
      <c r="F25" s="155">
        <v>15</v>
      </c>
      <c r="G25" s="125" t="s">
        <v>123</v>
      </c>
      <c r="H25" s="155">
        <v>32</v>
      </c>
    </row>
    <row r="26" spans="2:8" ht="15">
      <c r="B26" s="87" t="s">
        <v>122</v>
      </c>
      <c r="C26" s="152">
        <v>80</v>
      </c>
      <c r="D26" s="145" t="s">
        <v>123</v>
      </c>
      <c r="E26" s="152">
        <v>125</v>
      </c>
      <c r="F26" s="153">
        <v>22</v>
      </c>
      <c r="G26" s="154" t="s">
        <v>123</v>
      </c>
      <c r="H26" s="153">
        <v>42</v>
      </c>
    </row>
    <row r="27" spans="2:8" ht="15">
      <c r="B27" s="90" t="s">
        <v>171</v>
      </c>
      <c r="C27" s="149">
        <v>1139</v>
      </c>
      <c r="D27" s="92">
        <v>20</v>
      </c>
      <c r="E27" s="91">
        <v>1782</v>
      </c>
      <c r="F27" s="94">
        <v>505</v>
      </c>
      <c r="G27" s="149">
        <v>29</v>
      </c>
      <c r="H27" s="92">
        <v>922</v>
      </c>
    </row>
    <row r="28" spans="2:8" ht="15">
      <c r="B28" s="94" t="s">
        <v>112</v>
      </c>
      <c r="C28" s="149">
        <v>492</v>
      </c>
      <c r="D28" s="91">
        <v>18</v>
      </c>
      <c r="E28" s="91">
        <v>840</v>
      </c>
      <c r="F28" s="91">
        <v>715</v>
      </c>
      <c r="G28" s="149">
        <v>50</v>
      </c>
      <c r="H28" s="91">
        <v>1324</v>
      </c>
    </row>
    <row r="29" spans="2:8" ht="15">
      <c r="B29" s="15" t="s">
        <v>117</v>
      </c>
      <c r="C29" s="16">
        <v>1631</v>
      </c>
      <c r="D29" s="37">
        <v>38</v>
      </c>
      <c r="E29" s="16">
        <v>2622</v>
      </c>
      <c r="F29" s="37">
        <v>1220</v>
      </c>
      <c r="G29" s="16">
        <v>79</v>
      </c>
      <c r="H29" s="37">
        <v>2246</v>
      </c>
    </row>
  </sheetData>
  <sheetProtection/>
  <mergeCells count="3">
    <mergeCell ref="B5:B6"/>
    <mergeCell ref="C5:E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E31" sqref="E31"/>
    </sheetView>
  </sheetViews>
  <sheetFormatPr defaultColWidth="9.140625" defaultRowHeight="15"/>
  <cols>
    <col min="1" max="1" width="13.8515625" style="0" customWidth="1"/>
    <col min="2" max="2" width="26.7109375" style="0" customWidth="1"/>
    <col min="3" max="3" width="17.8515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8" t="s">
        <v>272</v>
      </c>
      <c r="C3" s="133"/>
      <c r="D3" s="133"/>
    </row>
    <row r="5" spans="2:4" ht="15">
      <c r="B5" s="309" t="s">
        <v>228</v>
      </c>
      <c r="C5" s="239" t="s">
        <v>229</v>
      </c>
      <c r="D5" s="239"/>
    </row>
    <row r="6" spans="2:7" ht="15">
      <c r="B6" s="309"/>
      <c r="C6" s="183" t="s">
        <v>230</v>
      </c>
      <c r="D6" s="183" t="s">
        <v>231</v>
      </c>
      <c r="G6" s="122"/>
    </row>
    <row r="7" spans="2:7" ht="15">
      <c r="B7" s="131" t="s">
        <v>232</v>
      </c>
      <c r="C7" s="13">
        <v>182.14462357101417</v>
      </c>
      <c r="D7" s="228">
        <v>1064629314</v>
      </c>
      <c r="G7" s="122"/>
    </row>
    <row r="8" spans="2:7" ht="15">
      <c r="B8" s="131" t="s">
        <v>235</v>
      </c>
      <c r="C8" s="13">
        <v>188.34291064151182</v>
      </c>
      <c r="D8" s="228">
        <v>23939514</v>
      </c>
      <c r="G8" s="122"/>
    </row>
    <row r="9" spans="2:7" ht="15">
      <c r="B9" s="131" t="s">
        <v>233</v>
      </c>
      <c r="C9" s="13">
        <v>205.67622848109806</v>
      </c>
      <c r="D9" s="228">
        <v>64014258</v>
      </c>
      <c r="G9" s="122"/>
    </row>
    <row r="10" spans="2:7" ht="15">
      <c r="B10" s="131" t="s">
        <v>117</v>
      </c>
      <c r="C10" s="13">
        <v>209.77989043230227</v>
      </c>
      <c r="D10" s="228">
        <v>412810008</v>
      </c>
      <c r="G10" s="122"/>
    </row>
    <row r="11" spans="2:7" ht="15">
      <c r="B11" s="131" t="s">
        <v>234</v>
      </c>
      <c r="C11" s="13">
        <v>219.37350909129316</v>
      </c>
      <c r="D11" s="228">
        <v>1111225761</v>
      </c>
      <c r="G11" s="122"/>
    </row>
    <row r="12" spans="2:7" ht="15">
      <c r="B12" s="131" t="s">
        <v>236</v>
      </c>
      <c r="C12" s="13">
        <v>240.6869068815507</v>
      </c>
      <c r="D12" s="228">
        <v>137680011</v>
      </c>
      <c r="G12" s="122"/>
    </row>
    <row r="13" spans="2:7" ht="15">
      <c r="B13" s="131" t="s">
        <v>243</v>
      </c>
      <c r="C13" s="13">
        <v>246.83384370107336</v>
      </c>
      <c r="D13" s="228">
        <v>219693105</v>
      </c>
      <c r="G13" s="122"/>
    </row>
    <row r="14" spans="2:7" ht="15">
      <c r="B14" s="131" t="s">
        <v>237</v>
      </c>
      <c r="C14" s="13">
        <v>251.96525686646797</v>
      </c>
      <c r="D14" s="228">
        <v>417162876</v>
      </c>
      <c r="G14" s="122"/>
    </row>
    <row r="15" spans="2:7" ht="15">
      <c r="B15" s="131" t="s">
        <v>240</v>
      </c>
      <c r="C15" s="13">
        <v>257.62969691478276</v>
      </c>
      <c r="D15" s="228">
        <v>341199618</v>
      </c>
      <c r="G15" s="122"/>
    </row>
    <row r="16" spans="2:7" ht="15">
      <c r="B16" s="131" t="s">
        <v>238</v>
      </c>
      <c r="C16" s="13">
        <v>263.28073707037083</v>
      </c>
      <c r="D16" s="228">
        <v>1158010308</v>
      </c>
      <c r="G16" s="122"/>
    </row>
    <row r="17" spans="2:7" ht="15">
      <c r="B17" s="131" t="s">
        <v>241</v>
      </c>
      <c r="C17" s="13">
        <v>274.0349310603545</v>
      </c>
      <c r="D17" s="228">
        <v>334197930</v>
      </c>
      <c r="G17" s="122"/>
    </row>
    <row r="18" spans="2:7" ht="15">
      <c r="B18" s="131" t="s">
        <v>244</v>
      </c>
      <c r="C18" s="13">
        <v>292.7100975832498</v>
      </c>
      <c r="D18" s="228">
        <v>2931127935</v>
      </c>
      <c r="G18" s="122"/>
    </row>
    <row r="19" spans="2:7" ht="15">
      <c r="B19" s="131" t="s">
        <v>239</v>
      </c>
      <c r="C19" s="13">
        <v>292.86580337140623</v>
      </c>
      <c r="D19" s="228">
        <v>1192118160</v>
      </c>
      <c r="G19" s="122"/>
    </row>
    <row r="20" spans="2:7" ht="15">
      <c r="B20" s="131" t="s">
        <v>245</v>
      </c>
      <c r="C20" s="13">
        <v>298.9831713300917</v>
      </c>
      <c r="D20" s="228">
        <v>317217258</v>
      </c>
      <c r="G20" s="122"/>
    </row>
    <row r="21" spans="2:7" ht="15">
      <c r="B21" s="131" t="s">
        <v>242</v>
      </c>
      <c r="C21" s="13">
        <v>301.284455969732</v>
      </c>
      <c r="D21" s="228">
        <v>1479706182</v>
      </c>
      <c r="G21" s="122"/>
    </row>
    <row r="22" spans="2:7" ht="15">
      <c r="B22" s="131" t="s">
        <v>246</v>
      </c>
      <c r="C22" s="13">
        <v>324.62344514056474</v>
      </c>
      <c r="D22" s="228">
        <v>1913102700</v>
      </c>
      <c r="G22" s="122"/>
    </row>
    <row r="23" spans="2:7" ht="15">
      <c r="B23" s="131" t="s">
        <v>247</v>
      </c>
      <c r="C23" s="13">
        <v>337.48727548480485</v>
      </c>
      <c r="D23" s="228">
        <v>520035324</v>
      </c>
      <c r="G23" s="122"/>
    </row>
    <row r="24" spans="2:7" ht="15">
      <c r="B24" s="131" t="s">
        <v>248</v>
      </c>
      <c r="C24" s="13">
        <v>370.7013019126587</v>
      </c>
      <c r="D24" s="228">
        <v>1649062332</v>
      </c>
      <c r="G24" s="122"/>
    </row>
    <row r="25" spans="2:7" ht="15">
      <c r="B25" s="131" t="s">
        <v>250</v>
      </c>
      <c r="C25" s="13">
        <v>392.9648363070566</v>
      </c>
      <c r="D25" s="228">
        <v>616239597</v>
      </c>
      <c r="G25" s="122"/>
    </row>
    <row r="26" spans="2:4" ht="15">
      <c r="B26" s="131" t="s">
        <v>249</v>
      </c>
      <c r="C26" s="13">
        <v>396.8529371890792</v>
      </c>
      <c r="D26" s="228">
        <v>1485586230</v>
      </c>
    </row>
    <row r="27" spans="2:4" ht="15">
      <c r="B27" s="229" t="s">
        <v>273</v>
      </c>
      <c r="C27" s="230">
        <v>286.8130632901922</v>
      </c>
      <c r="D27" s="231">
        <v>17388758421</v>
      </c>
    </row>
    <row r="28" spans="2:7" ht="15">
      <c r="B28" s="307" t="s">
        <v>274</v>
      </c>
      <c r="C28" s="254"/>
      <c r="D28" s="254"/>
      <c r="E28" s="254"/>
      <c r="F28" s="254"/>
      <c r="G28" s="254"/>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{1662490b-66dc-456f-922a-b05354a41fc6}</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{f0531c40-5b0f-452b-9536-51a091e2db74}</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1662490b-66dc-456f-922a-b05354a41fc6}">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f0531c40-5b0f-452b-9536-51a091e2db74}">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6"/>
  <sheetViews>
    <sheetView zoomScalePageLayoutView="0" workbookViewId="0" topLeftCell="A1">
      <selection activeCell="H33" sqref="H33"/>
    </sheetView>
  </sheetViews>
  <sheetFormatPr defaultColWidth="9.140625" defaultRowHeight="15"/>
  <cols>
    <col min="2" max="2" width="13.00390625" style="0" customWidth="1"/>
    <col min="3" max="3" width="12.140625" style="0" customWidth="1"/>
    <col min="4" max="4" width="9.140625" style="0" customWidth="1"/>
    <col min="5" max="5" width="12.140625" style="0" customWidth="1"/>
    <col min="6" max="6" width="9.140625" style="0" customWidth="1"/>
  </cols>
  <sheetData>
    <row r="3" spans="2:9" ht="15">
      <c r="B3" s="244" t="s">
        <v>205</v>
      </c>
      <c r="C3" s="243"/>
      <c r="D3" s="243"/>
      <c r="E3" s="243"/>
      <c r="F3" s="243"/>
      <c r="G3" s="243"/>
      <c r="H3" s="243"/>
      <c r="I3" s="243"/>
    </row>
    <row r="4" spans="2:6" ht="15">
      <c r="B4" s="245" t="s">
        <v>254</v>
      </c>
      <c r="C4" s="249"/>
      <c r="D4" s="249"/>
      <c r="E4" s="249"/>
      <c r="F4" s="249"/>
    </row>
    <row r="5" spans="2:6" ht="15">
      <c r="B5" s="236" t="s">
        <v>0</v>
      </c>
      <c r="C5" s="239">
        <v>2016</v>
      </c>
      <c r="D5" s="239"/>
      <c r="E5" s="240">
        <v>2010</v>
      </c>
      <c r="F5" s="240"/>
    </row>
    <row r="6" spans="2:6" ht="15">
      <c r="B6" s="237"/>
      <c r="C6" s="239"/>
      <c r="D6" s="239"/>
      <c r="E6" s="240"/>
      <c r="F6" s="240"/>
    </row>
    <row r="7" spans="2:6" ht="27">
      <c r="B7" s="238"/>
      <c r="C7" s="130" t="s">
        <v>204</v>
      </c>
      <c r="D7" s="130" t="s">
        <v>5</v>
      </c>
      <c r="E7" s="130" t="s">
        <v>204</v>
      </c>
      <c r="F7" s="130" t="s">
        <v>5</v>
      </c>
    </row>
    <row r="8" spans="2:6" ht="15">
      <c r="B8" s="10" t="s">
        <v>118</v>
      </c>
      <c r="C8" s="13">
        <v>5.79</v>
      </c>
      <c r="D8" s="14">
        <v>3.16</v>
      </c>
      <c r="E8" s="19">
        <v>4.5</v>
      </c>
      <c r="F8" s="20">
        <v>2.5</v>
      </c>
    </row>
    <row r="9" spans="2:6" ht="15">
      <c r="B9" s="10" t="s">
        <v>119</v>
      </c>
      <c r="C9" s="13">
        <v>4.21</v>
      </c>
      <c r="D9" s="14">
        <v>2.44</v>
      </c>
      <c r="E9" s="19">
        <v>4.3</v>
      </c>
      <c r="F9" s="20">
        <v>2.5</v>
      </c>
    </row>
    <row r="10" spans="2:6" ht="15">
      <c r="B10" s="21" t="s">
        <v>120</v>
      </c>
      <c r="C10" s="13">
        <v>2.89</v>
      </c>
      <c r="D10" s="14">
        <v>1.71</v>
      </c>
      <c r="E10" s="19">
        <v>3.3</v>
      </c>
      <c r="F10" s="20">
        <v>2.1</v>
      </c>
    </row>
    <row r="11" spans="2:6" ht="15">
      <c r="B11" s="10" t="s">
        <v>121</v>
      </c>
      <c r="C11" s="13">
        <v>1.59</v>
      </c>
      <c r="D11" s="14">
        <v>0.89</v>
      </c>
      <c r="E11" s="19">
        <v>7</v>
      </c>
      <c r="F11" s="20">
        <v>3.8</v>
      </c>
    </row>
    <row r="12" spans="2:6" ht="15">
      <c r="B12" s="10" t="s">
        <v>122</v>
      </c>
      <c r="C12" s="13">
        <v>5.42</v>
      </c>
      <c r="D12" s="14">
        <v>3.24</v>
      </c>
      <c r="E12" s="19">
        <v>2.9</v>
      </c>
      <c r="F12" s="20">
        <v>1.7</v>
      </c>
    </row>
    <row r="13" spans="2:6" ht="15">
      <c r="B13" s="15" t="s">
        <v>117</v>
      </c>
      <c r="C13" s="18">
        <v>4.1</v>
      </c>
      <c r="D13" s="18">
        <v>2.35</v>
      </c>
      <c r="E13" s="18">
        <v>4.1</v>
      </c>
      <c r="F13" s="18">
        <v>2.4</v>
      </c>
    </row>
    <row r="14" spans="2:6" ht="15">
      <c r="B14" s="15" t="s">
        <v>4</v>
      </c>
      <c r="C14" s="18">
        <v>1.87</v>
      </c>
      <c r="D14" s="18">
        <v>1.3</v>
      </c>
      <c r="E14" s="18">
        <v>1.87</v>
      </c>
      <c r="F14" s="18">
        <v>1.3</v>
      </c>
    </row>
    <row r="15" spans="2:9" ht="15">
      <c r="B15" s="247" t="s">
        <v>219</v>
      </c>
      <c r="C15" s="248"/>
      <c r="D15" s="248"/>
      <c r="E15" s="248"/>
      <c r="F15" s="248"/>
      <c r="G15" s="248"/>
      <c r="H15" s="248"/>
      <c r="I15" s="248"/>
    </row>
    <row r="16" spans="2:9" ht="15">
      <c r="B16" s="247" t="s">
        <v>220</v>
      </c>
      <c r="C16" s="248"/>
      <c r="D16" s="248"/>
      <c r="E16" s="248"/>
      <c r="F16" s="248"/>
      <c r="G16" s="248"/>
      <c r="H16" s="248"/>
      <c r="I16" s="248"/>
    </row>
  </sheetData>
  <sheetProtection/>
  <mergeCells count="7">
    <mergeCell ref="B15:I15"/>
    <mergeCell ref="B16:I16"/>
    <mergeCell ref="B3:I3"/>
    <mergeCell ref="B4:F4"/>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N14"/>
  <sheetViews>
    <sheetView zoomScalePageLayoutView="0" workbookViewId="0" topLeftCell="A1">
      <selection activeCell="K21" sqref="K21"/>
    </sheetView>
  </sheetViews>
  <sheetFormatPr defaultColWidth="9.140625" defaultRowHeight="15"/>
  <sheetData>
    <row r="3" ht="15">
      <c r="B3" s="50" t="s">
        <v>298</v>
      </c>
    </row>
    <row r="4" spans="2:6" ht="15">
      <c r="B4" s="245" t="s">
        <v>276</v>
      </c>
      <c r="C4" s="246"/>
      <c r="D4" s="246"/>
      <c r="E4" s="246"/>
      <c r="F4" s="246"/>
    </row>
    <row r="5" spans="2:14" ht="15">
      <c r="B5" s="236" t="s">
        <v>0</v>
      </c>
      <c r="C5" s="323" t="s">
        <v>290</v>
      </c>
      <c r="D5" s="324"/>
      <c r="E5" s="324"/>
      <c r="F5" s="324"/>
      <c r="G5" s="324"/>
      <c r="H5" s="324"/>
      <c r="I5" s="324"/>
      <c r="J5" s="324"/>
      <c r="K5" s="324"/>
      <c r="L5" s="324"/>
      <c r="M5" s="324"/>
      <c r="N5" s="324"/>
    </row>
    <row r="6" spans="2:14" ht="15">
      <c r="B6" s="237"/>
      <c r="C6" s="325" t="s">
        <v>222</v>
      </c>
      <c r="D6" s="326"/>
      <c r="E6" s="326"/>
      <c r="F6" s="326"/>
      <c r="G6" s="326"/>
      <c r="H6" s="327" t="s">
        <v>291</v>
      </c>
      <c r="I6" s="326"/>
      <c r="J6" s="325" t="s">
        <v>292</v>
      </c>
      <c r="K6" s="326"/>
      <c r="L6" s="326"/>
      <c r="M6" s="326"/>
      <c r="N6" s="326"/>
    </row>
    <row r="7" spans="2:14" ht="27">
      <c r="B7" s="238"/>
      <c r="C7" s="182" t="s">
        <v>293</v>
      </c>
      <c r="D7" s="182" t="s">
        <v>294</v>
      </c>
      <c r="E7" s="182" t="s">
        <v>295</v>
      </c>
      <c r="F7" s="182" t="s">
        <v>296</v>
      </c>
      <c r="G7" s="48" t="s">
        <v>8</v>
      </c>
      <c r="H7" s="182" t="s">
        <v>293</v>
      </c>
      <c r="I7" s="232" t="s">
        <v>8</v>
      </c>
      <c r="J7" s="182" t="s">
        <v>293</v>
      </c>
      <c r="K7" s="182" t="s">
        <v>294</v>
      </c>
      <c r="L7" s="182" t="s">
        <v>295</v>
      </c>
      <c r="M7" s="182" t="s">
        <v>296</v>
      </c>
      <c r="N7" s="48" t="s">
        <v>8</v>
      </c>
    </row>
    <row r="8" spans="2:14" ht="15">
      <c r="B8" s="169" t="s">
        <v>118</v>
      </c>
      <c r="C8" s="11">
        <v>84</v>
      </c>
      <c r="D8" s="132">
        <v>186</v>
      </c>
      <c r="E8" s="11">
        <v>197</v>
      </c>
      <c r="F8" s="132">
        <v>11</v>
      </c>
      <c r="G8" s="165">
        <v>478</v>
      </c>
      <c r="H8" s="132">
        <v>95</v>
      </c>
      <c r="I8" s="165">
        <v>95</v>
      </c>
      <c r="J8" s="132">
        <v>132</v>
      </c>
      <c r="K8" s="11">
        <v>137</v>
      </c>
      <c r="L8" s="132">
        <v>39</v>
      </c>
      <c r="M8" s="11">
        <v>1</v>
      </c>
      <c r="N8" s="170">
        <v>309</v>
      </c>
    </row>
    <row r="9" spans="2:14" ht="15">
      <c r="B9" s="169" t="s">
        <v>119</v>
      </c>
      <c r="C9" s="11">
        <v>53</v>
      </c>
      <c r="D9" s="132">
        <v>101</v>
      </c>
      <c r="E9" s="11">
        <v>166</v>
      </c>
      <c r="F9" s="132" t="s">
        <v>123</v>
      </c>
      <c r="G9" s="165">
        <v>320</v>
      </c>
      <c r="H9" s="132">
        <v>30</v>
      </c>
      <c r="I9" s="165">
        <v>30</v>
      </c>
      <c r="J9" s="132">
        <v>66</v>
      </c>
      <c r="K9" s="11">
        <v>108</v>
      </c>
      <c r="L9" s="132">
        <v>23</v>
      </c>
      <c r="M9" s="11" t="s">
        <v>123</v>
      </c>
      <c r="N9" s="170">
        <v>197</v>
      </c>
    </row>
    <row r="10" spans="2:14" ht="27">
      <c r="B10" s="169" t="s">
        <v>120</v>
      </c>
      <c r="C10" s="11">
        <v>25</v>
      </c>
      <c r="D10" s="132">
        <v>170</v>
      </c>
      <c r="E10" s="11">
        <v>378</v>
      </c>
      <c r="F10" s="132" t="s">
        <v>123</v>
      </c>
      <c r="G10" s="165">
        <v>573</v>
      </c>
      <c r="H10" s="132">
        <v>143</v>
      </c>
      <c r="I10" s="165">
        <v>143</v>
      </c>
      <c r="J10" s="132">
        <v>57</v>
      </c>
      <c r="K10" s="11">
        <v>183</v>
      </c>
      <c r="L10" s="132">
        <v>12</v>
      </c>
      <c r="M10" s="11" t="s">
        <v>123</v>
      </c>
      <c r="N10" s="170">
        <v>252</v>
      </c>
    </row>
    <row r="11" spans="2:14" ht="15">
      <c r="B11" s="169" t="s">
        <v>121</v>
      </c>
      <c r="C11" s="11">
        <v>26</v>
      </c>
      <c r="D11" s="132">
        <v>51</v>
      </c>
      <c r="E11" s="11">
        <v>64</v>
      </c>
      <c r="F11" s="132" t="s">
        <v>123</v>
      </c>
      <c r="G11" s="165">
        <v>141</v>
      </c>
      <c r="H11" s="132" t="s">
        <v>123</v>
      </c>
      <c r="I11" s="165" t="s">
        <v>123</v>
      </c>
      <c r="J11" s="132">
        <v>69</v>
      </c>
      <c r="K11" s="11">
        <v>40</v>
      </c>
      <c r="L11" s="132">
        <v>1</v>
      </c>
      <c r="M11" s="11" t="s">
        <v>123</v>
      </c>
      <c r="N11" s="170">
        <v>110</v>
      </c>
    </row>
    <row r="12" spans="2:14" ht="27">
      <c r="B12" s="169" t="s">
        <v>122</v>
      </c>
      <c r="C12" s="11">
        <v>21</v>
      </c>
      <c r="D12" s="132">
        <v>36</v>
      </c>
      <c r="E12" s="11">
        <v>62</v>
      </c>
      <c r="F12" s="132" t="s">
        <v>123</v>
      </c>
      <c r="G12" s="165">
        <v>119</v>
      </c>
      <c r="H12" s="132">
        <v>20</v>
      </c>
      <c r="I12" s="165">
        <v>20</v>
      </c>
      <c r="J12" s="132">
        <v>16</v>
      </c>
      <c r="K12" s="11">
        <v>35</v>
      </c>
      <c r="L12" s="132">
        <v>13</v>
      </c>
      <c r="M12" s="11" t="s">
        <v>123</v>
      </c>
      <c r="N12" s="170">
        <v>64</v>
      </c>
    </row>
    <row r="13" spans="2:14" ht="15">
      <c r="B13" s="15" t="s">
        <v>117</v>
      </c>
      <c r="C13" s="16">
        <v>209</v>
      </c>
      <c r="D13" s="16">
        <v>544</v>
      </c>
      <c r="E13" s="16">
        <v>867</v>
      </c>
      <c r="F13" s="16">
        <v>11</v>
      </c>
      <c r="G13" s="16">
        <v>1631</v>
      </c>
      <c r="H13" s="16">
        <v>288</v>
      </c>
      <c r="I13" s="16">
        <v>288</v>
      </c>
      <c r="J13" s="16">
        <v>340</v>
      </c>
      <c r="K13" s="16">
        <v>503</v>
      </c>
      <c r="L13" s="16">
        <v>88</v>
      </c>
      <c r="M13" s="16">
        <v>1</v>
      </c>
      <c r="N13" s="16">
        <v>932</v>
      </c>
    </row>
    <row r="14" ht="15">
      <c r="B14" s="171" t="s">
        <v>297</v>
      </c>
    </row>
  </sheetData>
  <sheetProtection/>
  <mergeCells count="6">
    <mergeCell ref="B4:F4"/>
    <mergeCell ref="B5:B7"/>
    <mergeCell ref="C5:N5"/>
    <mergeCell ref="C6:G6"/>
    <mergeCell ref="H6:I6"/>
    <mergeCell ref="J6:N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G19"/>
  <sheetViews>
    <sheetView zoomScalePageLayoutView="0" workbookViewId="0" topLeftCell="A1">
      <selection activeCell="K27" sqref="K27"/>
    </sheetView>
  </sheetViews>
  <sheetFormatPr defaultColWidth="9.140625" defaultRowHeight="15"/>
  <sheetData>
    <row r="3" spans="2:6" ht="15">
      <c r="B3" s="50" t="s">
        <v>302</v>
      </c>
      <c r="C3" s="51"/>
      <c r="D3" s="51"/>
      <c r="E3" s="51"/>
      <c r="F3" s="52"/>
    </row>
    <row r="4" spans="2:6" ht="15">
      <c r="B4" s="245" t="s">
        <v>271</v>
      </c>
      <c r="C4" s="246"/>
      <c r="D4" s="246"/>
      <c r="E4" s="246"/>
      <c r="F4" s="246"/>
    </row>
    <row r="5" spans="2:7" ht="15">
      <c r="B5" s="275" t="s">
        <v>299</v>
      </c>
      <c r="C5" s="321" t="s">
        <v>300</v>
      </c>
      <c r="D5" s="321" t="s">
        <v>294</v>
      </c>
      <c r="E5" s="321" t="s">
        <v>295</v>
      </c>
      <c r="F5" s="321" t="s">
        <v>296</v>
      </c>
      <c r="G5" s="321" t="s">
        <v>8</v>
      </c>
    </row>
    <row r="6" spans="2:7" ht="15">
      <c r="B6" s="276"/>
      <c r="C6" s="328"/>
      <c r="D6" s="328" t="s">
        <v>2</v>
      </c>
      <c r="E6" s="328" t="s">
        <v>3</v>
      </c>
      <c r="F6" s="328" t="s">
        <v>3</v>
      </c>
      <c r="G6" s="328" t="s">
        <v>1</v>
      </c>
    </row>
    <row r="7" spans="2:7" ht="15">
      <c r="B7" s="40" t="s">
        <v>51</v>
      </c>
      <c r="C7" s="41">
        <v>72</v>
      </c>
      <c r="D7" s="42">
        <v>96</v>
      </c>
      <c r="E7" s="41">
        <v>72</v>
      </c>
      <c r="F7" s="56" t="s">
        <v>123</v>
      </c>
      <c r="G7" s="172">
        <v>240</v>
      </c>
    </row>
    <row r="8" spans="2:7" ht="15">
      <c r="B8" s="40" t="s">
        <v>52</v>
      </c>
      <c r="C8" s="41">
        <v>53</v>
      </c>
      <c r="D8" s="42">
        <v>62</v>
      </c>
      <c r="E8" s="41">
        <v>69</v>
      </c>
      <c r="F8" s="56" t="s">
        <v>123</v>
      </c>
      <c r="G8" s="172">
        <v>184</v>
      </c>
    </row>
    <row r="9" spans="2:7" ht="15">
      <c r="B9" s="40" t="s">
        <v>53</v>
      </c>
      <c r="C9" s="41">
        <v>57</v>
      </c>
      <c r="D9" s="42">
        <v>59</v>
      </c>
      <c r="E9" s="41">
        <v>59</v>
      </c>
      <c r="F9" s="42">
        <v>1</v>
      </c>
      <c r="G9" s="172">
        <v>176</v>
      </c>
    </row>
    <row r="10" spans="2:7" ht="15">
      <c r="B10" s="40" t="s">
        <v>54</v>
      </c>
      <c r="C10" s="41">
        <v>61</v>
      </c>
      <c r="D10" s="42">
        <v>74</v>
      </c>
      <c r="E10" s="41">
        <v>79</v>
      </c>
      <c r="F10" s="56" t="s">
        <v>123</v>
      </c>
      <c r="G10" s="172">
        <v>214</v>
      </c>
    </row>
    <row r="11" spans="2:7" ht="15">
      <c r="B11" s="40" t="s">
        <v>55</v>
      </c>
      <c r="C11" s="41">
        <v>75</v>
      </c>
      <c r="D11" s="42">
        <v>96</v>
      </c>
      <c r="E11" s="41">
        <v>82</v>
      </c>
      <c r="F11" s="42">
        <v>3</v>
      </c>
      <c r="G11" s="172">
        <v>256</v>
      </c>
    </row>
    <row r="12" spans="2:7" ht="15">
      <c r="B12" s="40" t="s">
        <v>56</v>
      </c>
      <c r="C12" s="41">
        <v>65</v>
      </c>
      <c r="D12" s="42">
        <v>96</v>
      </c>
      <c r="E12" s="41">
        <v>89</v>
      </c>
      <c r="F12" s="56" t="s">
        <v>123</v>
      </c>
      <c r="G12" s="172">
        <v>250</v>
      </c>
    </row>
    <row r="13" spans="2:7" ht="15">
      <c r="B13" s="40" t="s">
        <v>57</v>
      </c>
      <c r="C13" s="41">
        <v>79</v>
      </c>
      <c r="D13" s="42">
        <v>115</v>
      </c>
      <c r="E13" s="41">
        <v>92</v>
      </c>
      <c r="F13" s="56" t="s">
        <v>123</v>
      </c>
      <c r="G13" s="172">
        <v>286</v>
      </c>
    </row>
    <row r="14" spans="2:7" ht="15">
      <c r="B14" s="40" t="s">
        <v>58</v>
      </c>
      <c r="C14" s="41">
        <v>103</v>
      </c>
      <c r="D14" s="42">
        <v>124</v>
      </c>
      <c r="E14" s="41">
        <v>80</v>
      </c>
      <c r="F14" s="42">
        <v>1</v>
      </c>
      <c r="G14" s="172">
        <v>308</v>
      </c>
    </row>
    <row r="15" spans="2:7" ht="15">
      <c r="B15" s="40" t="s">
        <v>59</v>
      </c>
      <c r="C15" s="41">
        <v>62</v>
      </c>
      <c r="D15" s="42">
        <v>88</v>
      </c>
      <c r="E15" s="41">
        <v>104</v>
      </c>
      <c r="F15" s="42">
        <v>4</v>
      </c>
      <c r="G15" s="172">
        <v>258</v>
      </c>
    </row>
    <row r="16" spans="2:7" ht="15">
      <c r="B16" s="40" t="s">
        <v>60</v>
      </c>
      <c r="C16" s="41">
        <v>70</v>
      </c>
      <c r="D16" s="42">
        <v>95</v>
      </c>
      <c r="E16" s="41">
        <v>77</v>
      </c>
      <c r="F16" s="42">
        <v>3</v>
      </c>
      <c r="G16" s="172">
        <v>245</v>
      </c>
    </row>
    <row r="17" spans="2:7" ht="15">
      <c r="B17" s="40" t="s">
        <v>61</v>
      </c>
      <c r="C17" s="41">
        <v>66</v>
      </c>
      <c r="D17" s="42">
        <v>61</v>
      </c>
      <c r="E17" s="41">
        <v>78</v>
      </c>
      <c r="F17" s="56" t="s">
        <v>123</v>
      </c>
      <c r="G17" s="172">
        <v>205</v>
      </c>
    </row>
    <row r="18" spans="2:7" ht="15">
      <c r="B18" s="40" t="s">
        <v>62</v>
      </c>
      <c r="C18" s="41">
        <v>74</v>
      </c>
      <c r="D18" s="42">
        <v>81</v>
      </c>
      <c r="E18" s="41">
        <v>74</v>
      </c>
      <c r="F18" s="56" t="s">
        <v>123</v>
      </c>
      <c r="G18" s="172">
        <v>229</v>
      </c>
    </row>
    <row r="19" spans="2:7" ht="15">
      <c r="B19" s="15" t="s">
        <v>301</v>
      </c>
      <c r="C19" s="37">
        <v>837</v>
      </c>
      <c r="D19" s="37">
        <v>1047</v>
      </c>
      <c r="E19" s="37">
        <v>955</v>
      </c>
      <c r="F19" s="37">
        <v>12</v>
      </c>
      <c r="G19" s="37">
        <v>2851</v>
      </c>
    </row>
  </sheetData>
  <sheetProtection/>
  <mergeCells count="7">
    <mergeCell ref="G5:G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G13"/>
  <sheetViews>
    <sheetView zoomScalePageLayoutView="0" workbookViewId="0" topLeftCell="A1">
      <selection activeCell="L9" sqref="L9"/>
    </sheetView>
  </sheetViews>
  <sheetFormatPr defaultColWidth="9.140625" defaultRowHeight="15"/>
  <sheetData>
    <row r="3" spans="2:6" ht="15">
      <c r="B3" s="8" t="s">
        <v>303</v>
      </c>
      <c r="C3" s="137"/>
      <c r="D3" s="137"/>
      <c r="E3" s="137"/>
      <c r="F3" s="137"/>
    </row>
    <row r="4" spans="2:6" ht="15">
      <c r="B4" s="109" t="s">
        <v>271</v>
      </c>
      <c r="C4" s="173"/>
      <c r="D4" s="173"/>
      <c r="E4" s="173"/>
      <c r="F4" s="174"/>
    </row>
    <row r="5" spans="2:7" ht="54">
      <c r="B5" s="175" t="s">
        <v>63</v>
      </c>
      <c r="C5" s="139" t="s">
        <v>300</v>
      </c>
      <c r="D5" s="139" t="s">
        <v>294</v>
      </c>
      <c r="E5" s="139" t="s">
        <v>295</v>
      </c>
      <c r="F5" s="139" t="s">
        <v>296</v>
      </c>
      <c r="G5" s="48" t="s">
        <v>8</v>
      </c>
    </row>
    <row r="6" spans="2:7" ht="15">
      <c r="B6" s="176" t="s">
        <v>64</v>
      </c>
      <c r="C6" s="177">
        <v>129</v>
      </c>
      <c r="D6" s="11">
        <v>158</v>
      </c>
      <c r="E6" s="132">
        <v>151</v>
      </c>
      <c r="F6" s="11">
        <v>2</v>
      </c>
      <c r="G6" s="170">
        <v>440</v>
      </c>
    </row>
    <row r="7" spans="2:7" ht="15">
      <c r="B7" s="176" t="s">
        <v>65</v>
      </c>
      <c r="C7" s="177">
        <v>116</v>
      </c>
      <c r="D7" s="11">
        <v>142</v>
      </c>
      <c r="E7" s="132">
        <v>135</v>
      </c>
      <c r="F7" s="11">
        <v>2</v>
      </c>
      <c r="G7" s="170">
        <v>395</v>
      </c>
    </row>
    <row r="8" spans="2:7" ht="15">
      <c r="B8" s="176" t="s">
        <v>66</v>
      </c>
      <c r="C8" s="177">
        <v>123</v>
      </c>
      <c r="D8" s="11">
        <v>136</v>
      </c>
      <c r="E8" s="132">
        <v>158</v>
      </c>
      <c r="F8" s="11">
        <v>1</v>
      </c>
      <c r="G8" s="170">
        <v>418</v>
      </c>
    </row>
    <row r="9" spans="2:7" ht="15">
      <c r="B9" s="176" t="s">
        <v>67</v>
      </c>
      <c r="C9" s="177">
        <v>117</v>
      </c>
      <c r="D9" s="11">
        <v>166</v>
      </c>
      <c r="E9" s="132">
        <v>146</v>
      </c>
      <c r="F9" s="11">
        <v>1</v>
      </c>
      <c r="G9" s="170">
        <v>430</v>
      </c>
    </row>
    <row r="10" spans="2:7" ht="15">
      <c r="B10" s="176" t="s">
        <v>68</v>
      </c>
      <c r="C10" s="177">
        <v>129</v>
      </c>
      <c r="D10" s="11">
        <v>168</v>
      </c>
      <c r="E10" s="132">
        <v>176</v>
      </c>
      <c r="F10" s="11">
        <v>2</v>
      </c>
      <c r="G10" s="170">
        <v>475</v>
      </c>
    </row>
    <row r="11" spans="2:7" ht="15">
      <c r="B11" s="176" t="s">
        <v>69</v>
      </c>
      <c r="C11" s="177">
        <v>101</v>
      </c>
      <c r="D11" s="11">
        <v>147</v>
      </c>
      <c r="E11" s="132">
        <v>123</v>
      </c>
      <c r="F11" s="11">
        <v>2</v>
      </c>
      <c r="G11" s="170">
        <v>373</v>
      </c>
    </row>
    <row r="12" spans="2:7" ht="15">
      <c r="B12" s="176" t="s">
        <v>70</v>
      </c>
      <c r="C12" s="177">
        <v>122</v>
      </c>
      <c r="D12" s="11">
        <v>130</v>
      </c>
      <c r="E12" s="132">
        <v>66</v>
      </c>
      <c r="F12" s="11">
        <v>2</v>
      </c>
      <c r="G12" s="170">
        <v>320</v>
      </c>
    </row>
    <row r="13" spans="2:7" ht="15">
      <c r="B13" s="15" t="s">
        <v>8</v>
      </c>
      <c r="C13" s="16">
        <v>837</v>
      </c>
      <c r="D13" s="16">
        <v>1047</v>
      </c>
      <c r="E13" s="16">
        <v>955</v>
      </c>
      <c r="F13" s="16">
        <v>12</v>
      </c>
      <c r="G13" s="16">
        <v>2851</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G31"/>
  <sheetViews>
    <sheetView zoomScalePageLayoutView="0" workbookViewId="0" topLeftCell="A1">
      <selection activeCell="F28" sqref="F28"/>
    </sheetView>
  </sheetViews>
  <sheetFormatPr defaultColWidth="9.140625" defaultRowHeight="15"/>
  <sheetData>
    <row r="3" spans="2:6" ht="15">
      <c r="B3" s="50" t="s">
        <v>304</v>
      </c>
      <c r="C3" s="51"/>
      <c r="D3" s="51"/>
      <c r="E3" s="51"/>
      <c r="F3" s="52"/>
    </row>
    <row r="4" spans="2:6" ht="15">
      <c r="B4" s="115" t="s">
        <v>271</v>
      </c>
      <c r="C4" s="138"/>
      <c r="D4" s="138"/>
      <c r="E4" s="138"/>
      <c r="F4" s="138"/>
    </row>
    <row r="5" spans="2:7" ht="15">
      <c r="B5" s="330" t="s">
        <v>71</v>
      </c>
      <c r="C5" s="272" t="s">
        <v>300</v>
      </c>
      <c r="D5" s="272" t="s">
        <v>294</v>
      </c>
      <c r="E5" s="272" t="s">
        <v>295</v>
      </c>
      <c r="F5" s="272" t="s">
        <v>296</v>
      </c>
      <c r="G5" s="329" t="s">
        <v>8</v>
      </c>
    </row>
    <row r="6" spans="2:7" ht="15">
      <c r="B6" s="330"/>
      <c r="C6" s="272"/>
      <c r="D6" s="272"/>
      <c r="E6" s="272"/>
      <c r="F6" s="272"/>
      <c r="G6" s="329"/>
    </row>
    <row r="7" spans="2:7" ht="15">
      <c r="B7" s="131">
        <v>1</v>
      </c>
      <c r="C7" s="161">
        <v>27</v>
      </c>
      <c r="D7" s="178">
        <v>25</v>
      </c>
      <c r="E7" s="179">
        <v>5</v>
      </c>
      <c r="F7" s="178" t="s">
        <v>123</v>
      </c>
      <c r="G7" s="180">
        <v>57</v>
      </c>
    </row>
    <row r="8" spans="2:7" ht="15">
      <c r="B8" s="131">
        <v>2</v>
      </c>
      <c r="C8" s="161">
        <v>19</v>
      </c>
      <c r="D8" s="178">
        <v>22</v>
      </c>
      <c r="E8" s="179">
        <v>1</v>
      </c>
      <c r="F8" s="178">
        <v>2</v>
      </c>
      <c r="G8" s="180">
        <v>44</v>
      </c>
    </row>
    <row r="9" spans="2:7" ht="15">
      <c r="B9" s="131">
        <v>3</v>
      </c>
      <c r="C9" s="161">
        <v>16</v>
      </c>
      <c r="D9" s="178">
        <v>16</v>
      </c>
      <c r="E9" s="179">
        <v>9</v>
      </c>
      <c r="F9" s="178">
        <v>1</v>
      </c>
      <c r="G9" s="180">
        <v>42</v>
      </c>
    </row>
    <row r="10" spans="2:7" ht="15">
      <c r="B10" s="131">
        <v>4</v>
      </c>
      <c r="C10" s="161">
        <v>14</v>
      </c>
      <c r="D10" s="178">
        <v>13</v>
      </c>
      <c r="E10" s="179">
        <v>7</v>
      </c>
      <c r="F10" s="178" t="s">
        <v>123</v>
      </c>
      <c r="G10" s="180">
        <v>34</v>
      </c>
    </row>
    <row r="11" spans="2:7" ht="15">
      <c r="B11" s="131">
        <v>5</v>
      </c>
      <c r="C11" s="161">
        <v>12</v>
      </c>
      <c r="D11" s="178">
        <v>8</v>
      </c>
      <c r="E11" s="179">
        <v>1</v>
      </c>
      <c r="F11" s="178" t="s">
        <v>123</v>
      </c>
      <c r="G11" s="180">
        <v>21</v>
      </c>
    </row>
    <row r="12" spans="2:7" ht="15">
      <c r="B12" s="131">
        <v>6</v>
      </c>
      <c r="C12" s="161">
        <v>9</v>
      </c>
      <c r="D12" s="178">
        <v>19</v>
      </c>
      <c r="E12" s="179">
        <v>1</v>
      </c>
      <c r="F12" s="178" t="s">
        <v>123</v>
      </c>
      <c r="G12" s="180">
        <v>29</v>
      </c>
    </row>
    <row r="13" spans="2:7" ht="15">
      <c r="B13" s="131">
        <v>7</v>
      </c>
      <c r="C13" s="161">
        <v>27</v>
      </c>
      <c r="D13" s="178">
        <v>30</v>
      </c>
      <c r="E13" s="179">
        <v>5</v>
      </c>
      <c r="F13" s="178" t="s">
        <v>123</v>
      </c>
      <c r="G13" s="180">
        <v>62</v>
      </c>
    </row>
    <row r="14" spans="2:7" ht="15">
      <c r="B14" s="131">
        <v>8</v>
      </c>
      <c r="C14" s="161">
        <v>40</v>
      </c>
      <c r="D14" s="178">
        <v>47</v>
      </c>
      <c r="E14" s="179">
        <v>29</v>
      </c>
      <c r="F14" s="178">
        <v>1</v>
      </c>
      <c r="G14" s="180">
        <v>117</v>
      </c>
    </row>
    <row r="15" spans="2:7" ht="15">
      <c r="B15" s="131">
        <v>9</v>
      </c>
      <c r="C15" s="161">
        <v>52</v>
      </c>
      <c r="D15" s="178">
        <v>53</v>
      </c>
      <c r="E15" s="179">
        <v>87</v>
      </c>
      <c r="F15" s="178" t="s">
        <v>123</v>
      </c>
      <c r="G15" s="180">
        <v>192</v>
      </c>
    </row>
    <row r="16" spans="2:7" ht="15">
      <c r="B16" s="131">
        <v>10</v>
      </c>
      <c r="C16" s="161">
        <v>43</v>
      </c>
      <c r="D16" s="178">
        <v>47</v>
      </c>
      <c r="E16" s="179">
        <v>74</v>
      </c>
      <c r="F16" s="178">
        <v>1</v>
      </c>
      <c r="G16" s="180">
        <v>165</v>
      </c>
    </row>
    <row r="17" spans="2:7" ht="15">
      <c r="B17" s="131">
        <v>11</v>
      </c>
      <c r="C17" s="161">
        <v>51</v>
      </c>
      <c r="D17" s="178">
        <v>55</v>
      </c>
      <c r="E17" s="179">
        <v>60</v>
      </c>
      <c r="F17" s="178" t="s">
        <v>123</v>
      </c>
      <c r="G17" s="180">
        <v>166</v>
      </c>
    </row>
    <row r="18" spans="2:7" ht="15">
      <c r="B18" s="131">
        <v>12</v>
      </c>
      <c r="C18" s="161">
        <v>43</v>
      </c>
      <c r="D18" s="178">
        <v>59</v>
      </c>
      <c r="E18" s="179">
        <v>86</v>
      </c>
      <c r="F18" s="178">
        <v>1</v>
      </c>
      <c r="G18" s="180">
        <v>189</v>
      </c>
    </row>
    <row r="19" spans="2:7" ht="15">
      <c r="B19" s="131">
        <v>13</v>
      </c>
      <c r="C19" s="161">
        <v>51</v>
      </c>
      <c r="D19" s="178">
        <v>68</v>
      </c>
      <c r="E19" s="179">
        <v>82</v>
      </c>
      <c r="F19" s="178">
        <v>1</v>
      </c>
      <c r="G19" s="180">
        <v>202</v>
      </c>
    </row>
    <row r="20" spans="2:7" ht="15">
      <c r="B20" s="131">
        <v>14</v>
      </c>
      <c r="C20" s="161">
        <v>61</v>
      </c>
      <c r="D20" s="178">
        <v>62</v>
      </c>
      <c r="E20" s="179">
        <v>75</v>
      </c>
      <c r="F20" s="178" t="s">
        <v>123</v>
      </c>
      <c r="G20" s="180">
        <v>198</v>
      </c>
    </row>
    <row r="21" spans="2:7" ht="15">
      <c r="B21" s="131">
        <v>15</v>
      </c>
      <c r="C21" s="161">
        <v>41</v>
      </c>
      <c r="D21" s="178">
        <v>45</v>
      </c>
      <c r="E21" s="179">
        <v>64</v>
      </c>
      <c r="F21" s="178">
        <v>3</v>
      </c>
      <c r="G21" s="180">
        <v>153</v>
      </c>
    </row>
    <row r="22" spans="2:7" ht="15">
      <c r="B22" s="131">
        <v>16</v>
      </c>
      <c r="C22" s="161">
        <v>49</v>
      </c>
      <c r="D22" s="178">
        <v>49</v>
      </c>
      <c r="E22" s="179">
        <v>68</v>
      </c>
      <c r="F22" s="178" t="s">
        <v>123</v>
      </c>
      <c r="G22" s="180">
        <v>166</v>
      </c>
    </row>
    <row r="23" spans="2:7" ht="15">
      <c r="B23" s="131">
        <v>17</v>
      </c>
      <c r="C23" s="161">
        <v>34</v>
      </c>
      <c r="D23" s="178">
        <v>59</v>
      </c>
      <c r="E23" s="179">
        <v>79</v>
      </c>
      <c r="F23" s="178">
        <v>1</v>
      </c>
      <c r="G23" s="180">
        <v>173</v>
      </c>
    </row>
    <row r="24" spans="2:7" ht="15">
      <c r="B24" s="131">
        <v>18</v>
      </c>
      <c r="C24" s="161">
        <v>48</v>
      </c>
      <c r="D24" s="178">
        <v>66</v>
      </c>
      <c r="E24" s="179">
        <v>71</v>
      </c>
      <c r="F24" s="178" t="s">
        <v>123</v>
      </c>
      <c r="G24" s="180">
        <v>185</v>
      </c>
    </row>
    <row r="25" spans="2:7" ht="15">
      <c r="B25" s="131">
        <v>19</v>
      </c>
      <c r="C25" s="161">
        <v>41</v>
      </c>
      <c r="D25" s="178">
        <v>83</v>
      </c>
      <c r="E25" s="179">
        <v>52</v>
      </c>
      <c r="F25" s="178" t="s">
        <v>123</v>
      </c>
      <c r="G25" s="180">
        <v>176</v>
      </c>
    </row>
    <row r="26" spans="2:7" ht="15">
      <c r="B26" s="131">
        <v>20</v>
      </c>
      <c r="C26" s="161">
        <v>55</v>
      </c>
      <c r="D26" s="178">
        <v>65</v>
      </c>
      <c r="E26" s="179">
        <v>59</v>
      </c>
      <c r="F26" s="178" t="s">
        <v>123</v>
      </c>
      <c r="G26" s="180">
        <v>179</v>
      </c>
    </row>
    <row r="27" spans="2:7" ht="15">
      <c r="B27" s="131">
        <v>21</v>
      </c>
      <c r="C27" s="161">
        <v>48</v>
      </c>
      <c r="D27" s="178">
        <v>56</v>
      </c>
      <c r="E27" s="179">
        <v>15</v>
      </c>
      <c r="F27" s="178" t="s">
        <v>123</v>
      </c>
      <c r="G27" s="180">
        <v>119</v>
      </c>
    </row>
    <row r="28" spans="2:7" ht="15">
      <c r="B28" s="131">
        <v>22</v>
      </c>
      <c r="C28" s="161">
        <v>25</v>
      </c>
      <c r="D28" s="178">
        <v>40</v>
      </c>
      <c r="E28" s="179">
        <v>6</v>
      </c>
      <c r="F28" s="178" t="s">
        <v>123</v>
      </c>
      <c r="G28" s="180">
        <v>71</v>
      </c>
    </row>
    <row r="29" spans="2:7" ht="15">
      <c r="B29" s="131">
        <v>23</v>
      </c>
      <c r="C29" s="161">
        <v>14</v>
      </c>
      <c r="D29" s="178">
        <v>30</v>
      </c>
      <c r="E29" s="179">
        <v>15</v>
      </c>
      <c r="F29" s="178" t="s">
        <v>123</v>
      </c>
      <c r="G29" s="180">
        <v>59</v>
      </c>
    </row>
    <row r="30" spans="2:7" ht="15">
      <c r="B30" s="131">
        <v>24</v>
      </c>
      <c r="C30" s="161">
        <v>17</v>
      </c>
      <c r="D30" s="178">
        <v>30</v>
      </c>
      <c r="E30" s="179">
        <v>4</v>
      </c>
      <c r="F30" s="178">
        <v>1</v>
      </c>
      <c r="G30" s="180">
        <v>52</v>
      </c>
    </row>
    <row r="31" spans="2:7" ht="15">
      <c r="B31" s="15" t="s">
        <v>8</v>
      </c>
      <c r="C31" s="16">
        <v>837</v>
      </c>
      <c r="D31" s="16">
        <v>1047</v>
      </c>
      <c r="E31" s="16">
        <v>955</v>
      </c>
      <c r="F31" s="16">
        <v>12</v>
      </c>
      <c r="G31" s="16">
        <v>2851</v>
      </c>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8"/>
  <sheetViews>
    <sheetView zoomScalePageLayoutView="0" workbookViewId="0" topLeftCell="A1">
      <selection activeCell="J42" sqref="J42"/>
    </sheetView>
  </sheetViews>
  <sheetFormatPr defaultColWidth="9.140625" defaultRowHeight="15"/>
  <cols>
    <col min="1" max="1" width="9.140625" style="1" customWidth="1"/>
    <col min="2" max="2" width="6.7109375" style="4" customWidth="1"/>
    <col min="3" max="5" width="10.140625" style="1" customWidth="1"/>
    <col min="6" max="6" width="9.140625" style="1" customWidth="1"/>
    <col min="7" max="9" width="10.140625" style="1" customWidth="1"/>
    <col min="10" max="16384" width="9.140625" style="1" customWidth="1"/>
  </cols>
  <sheetData>
    <row r="3" spans="2:9" ht="12.75">
      <c r="B3" s="252" t="s">
        <v>259</v>
      </c>
      <c r="C3" s="252"/>
      <c r="D3" s="252"/>
      <c r="E3" s="252"/>
      <c r="F3" s="252"/>
      <c r="G3" s="252"/>
      <c r="H3" s="252"/>
      <c r="I3" s="252"/>
    </row>
    <row r="4" spans="2:9" ht="15">
      <c r="B4" s="253" t="s">
        <v>260</v>
      </c>
      <c r="C4" s="254"/>
      <c r="D4" s="254"/>
      <c r="E4" s="254"/>
      <c r="F4" s="254"/>
      <c r="G4"/>
      <c r="H4"/>
      <c r="I4" s="129"/>
    </row>
    <row r="5" spans="2:9" ht="11.25">
      <c r="B5" s="255" t="s">
        <v>255</v>
      </c>
      <c r="C5" s="250" t="s">
        <v>1</v>
      </c>
      <c r="D5" s="250" t="s">
        <v>2</v>
      </c>
      <c r="E5" s="250" t="s">
        <v>3</v>
      </c>
      <c r="F5" s="250" t="s">
        <v>221</v>
      </c>
      <c r="G5" s="250" t="s">
        <v>154</v>
      </c>
      <c r="H5" s="250" t="s">
        <v>256</v>
      </c>
      <c r="I5" s="250" t="s">
        <v>257</v>
      </c>
    </row>
    <row r="6" spans="2:9" ht="11.25">
      <c r="B6" s="255"/>
      <c r="C6" s="250"/>
      <c r="D6" s="250"/>
      <c r="E6" s="250"/>
      <c r="F6" s="251"/>
      <c r="G6" s="251"/>
      <c r="H6" s="251"/>
      <c r="I6" s="251"/>
    </row>
    <row r="7" spans="2:9" ht="11.25">
      <c r="B7" s="255"/>
      <c r="C7" s="250"/>
      <c r="D7" s="250"/>
      <c r="E7" s="250"/>
      <c r="F7" s="251"/>
      <c r="G7" s="251"/>
      <c r="H7" s="251"/>
      <c r="I7" s="251"/>
    </row>
    <row r="8" spans="2:9" ht="11.25">
      <c r="B8" s="255"/>
      <c r="C8" s="250"/>
      <c r="D8" s="250"/>
      <c r="E8" s="250"/>
      <c r="F8" s="251"/>
      <c r="G8" s="251"/>
      <c r="H8" s="251"/>
      <c r="I8" s="251"/>
    </row>
    <row r="9" spans="2:9" ht="11.25">
      <c r="B9" s="255"/>
      <c r="C9" s="250"/>
      <c r="D9" s="250"/>
      <c r="E9" s="250"/>
      <c r="F9" s="251"/>
      <c r="G9" s="251"/>
      <c r="H9" s="251"/>
      <c r="I9" s="251"/>
    </row>
    <row r="10" spans="2:9" ht="13.5">
      <c r="B10" s="131">
        <v>2001</v>
      </c>
      <c r="C10" s="11">
        <v>4388</v>
      </c>
      <c r="D10" s="132">
        <v>173</v>
      </c>
      <c r="E10" s="11">
        <v>7341</v>
      </c>
      <c r="F10" s="14">
        <v>8.59251</v>
      </c>
      <c r="G10" s="13">
        <v>3.94257</v>
      </c>
      <c r="H10" s="114" t="s">
        <v>123</v>
      </c>
      <c r="I10" s="25" t="s">
        <v>123</v>
      </c>
    </row>
    <row r="11" spans="2:9" ht="13.5">
      <c r="B11" s="131">
        <v>2002</v>
      </c>
      <c r="C11" s="11">
        <v>4705</v>
      </c>
      <c r="D11" s="132">
        <v>168</v>
      </c>
      <c r="E11" s="11">
        <v>7897</v>
      </c>
      <c r="F11" s="14">
        <v>8.38511</v>
      </c>
      <c r="G11" s="13">
        <v>3.57067</v>
      </c>
      <c r="H11" s="14">
        <v>-2.8902</v>
      </c>
      <c r="I11" s="13">
        <v>-2.8902</v>
      </c>
    </row>
    <row r="12" spans="2:9" ht="13.5">
      <c r="B12" s="131">
        <v>2003</v>
      </c>
      <c r="C12" s="11">
        <v>4420</v>
      </c>
      <c r="D12" s="132">
        <v>151</v>
      </c>
      <c r="E12" s="11">
        <v>7275</v>
      </c>
      <c r="F12" s="14">
        <v>7.55405</v>
      </c>
      <c r="G12" s="13">
        <v>3.41629</v>
      </c>
      <c r="H12" s="14">
        <v>-10.119</v>
      </c>
      <c r="I12" s="13">
        <v>-12.7168</v>
      </c>
    </row>
    <row r="13" spans="2:9" ht="13.5">
      <c r="B13" s="131">
        <v>2004</v>
      </c>
      <c r="C13" s="11">
        <v>4053</v>
      </c>
      <c r="D13" s="132">
        <v>159</v>
      </c>
      <c r="E13" s="11">
        <v>6919</v>
      </c>
      <c r="F13" s="14">
        <v>7.97334</v>
      </c>
      <c r="G13" s="13">
        <v>3.92302</v>
      </c>
      <c r="H13" s="14">
        <v>5.298</v>
      </c>
      <c r="I13" s="13">
        <v>-8.0925</v>
      </c>
    </row>
    <row r="14" spans="2:9" ht="13.5">
      <c r="B14" s="131">
        <v>2005</v>
      </c>
      <c r="C14" s="11">
        <v>3921</v>
      </c>
      <c r="D14" s="132">
        <v>163</v>
      </c>
      <c r="E14" s="11">
        <v>6627</v>
      </c>
      <c r="F14" s="14">
        <v>8.21595</v>
      </c>
      <c r="G14" s="13">
        <v>4.1571</v>
      </c>
      <c r="H14" s="14">
        <v>2.5157</v>
      </c>
      <c r="I14" s="13">
        <v>-5.7803</v>
      </c>
    </row>
    <row r="15" spans="2:9" ht="13.5">
      <c r="B15" s="131">
        <v>2006</v>
      </c>
      <c r="C15" s="11">
        <v>3717</v>
      </c>
      <c r="D15" s="132">
        <v>185</v>
      </c>
      <c r="E15" s="11">
        <v>6129</v>
      </c>
      <c r="F15" s="14">
        <v>9.37653</v>
      </c>
      <c r="G15" s="13">
        <v>4.97713</v>
      </c>
      <c r="H15" s="14">
        <v>13.4969</v>
      </c>
      <c r="I15" s="13">
        <v>6.9364</v>
      </c>
    </row>
    <row r="16" spans="2:9" ht="13.5">
      <c r="B16" s="131">
        <v>2007</v>
      </c>
      <c r="C16" s="11">
        <v>3526</v>
      </c>
      <c r="D16" s="132">
        <v>128</v>
      </c>
      <c r="E16" s="11">
        <v>5869</v>
      </c>
      <c r="F16" s="14">
        <v>6.49468</v>
      </c>
      <c r="G16" s="13">
        <v>3.63018</v>
      </c>
      <c r="H16" s="14">
        <v>-30.8108</v>
      </c>
      <c r="I16" s="13">
        <v>-26.0116</v>
      </c>
    </row>
    <row r="17" spans="2:9" ht="13.5">
      <c r="B17" s="131">
        <v>2008</v>
      </c>
      <c r="C17" s="11">
        <v>3354</v>
      </c>
      <c r="D17" s="132">
        <v>120</v>
      </c>
      <c r="E17" s="11">
        <v>5650</v>
      </c>
      <c r="F17" s="14">
        <v>6.0839</v>
      </c>
      <c r="G17" s="13">
        <v>3.57782</v>
      </c>
      <c r="H17" s="14">
        <v>-6.25</v>
      </c>
      <c r="I17" s="13">
        <v>-30.6358</v>
      </c>
    </row>
    <row r="18" spans="2:9" ht="13.5">
      <c r="B18" s="131">
        <v>2009</v>
      </c>
      <c r="C18" s="11">
        <v>3457</v>
      </c>
      <c r="D18" s="132">
        <v>135</v>
      </c>
      <c r="E18" s="11">
        <v>5896</v>
      </c>
      <c r="F18" s="14">
        <v>6.85781</v>
      </c>
      <c r="G18" s="13">
        <v>3.90512</v>
      </c>
      <c r="H18" s="14">
        <v>12.5</v>
      </c>
      <c r="I18" s="13">
        <v>-21.9653</v>
      </c>
    </row>
    <row r="19" spans="2:9" ht="13.5">
      <c r="B19" s="131">
        <v>2010</v>
      </c>
      <c r="C19" s="11">
        <v>3378</v>
      </c>
      <c r="D19" s="132">
        <v>138</v>
      </c>
      <c r="E19" s="11">
        <v>5645</v>
      </c>
      <c r="F19" s="14">
        <v>7.02434</v>
      </c>
      <c r="G19" s="13">
        <v>4.08526</v>
      </c>
      <c r="H19" s="14">
        <v>2.2222</v>
      </c>
      <c r="I19" s="13">
        <v>-20.2312</v>
      </c>
    </row>
    <row r="20" spans="2:9" ht="13.5">
      <c r="B20" s="131">
        <v>2011</v>
      </c>
      <c r="C20" s="11">
        <v>2989</v>
      </c>
      <c r="D20" s="132">
        <v>104</v>
      </c>
      <c r="E20" s="11">
        <v>5116</v>
      </c>
      <c r="F20" s="14">
        <v>5.3044</v>
      </c>
      <c r="G20" s="13">
        <v>3.47942</v>
      </c>
      <c r="H20" s="14">
        <v>-24.6377</v>
      </c>
      <c r="I20" s="13">
        <v>-39.8844</v>
      </c>
    </row>
    <row r="21" spans="2:9" ht="13.5">
      <c r="B21" s="131">
        <v>2012</v>
      </c>
      <c r="C21" s="11">
        <v>2772</v>
      </c>
      <c r="D21" s="132">
        <v>123</v>
      </c>
      <c r="E21" s="11">
        <v>4697</v>
      </c>
      <c r="F21" s="14">
        <v>6.28087</v>
      </c>
      <c r="G21" s="13">
        <v>4.43723</v>
      </c>
      <c r="H21" s="14">
        <v>18.2692</v>
      </c>
      <c r="I21" s="13">
        <v>-28.9017</v>
      </c>
    </row>
    <row r="22" spans="2:9" ht="13.5">
      <c r="B22" s="131">
        <v>2013</v>
      </c>
      <c r="C22" s="11">
        <v>2773</v>
      </c>
      <c r="D22" s="132">
        <v>98</v>
      </c>
      <c r="E22" s="11">
        <v>4721</v>
      </c>
      <c r="F22" s="14">
        <v>4.97617</v>
      </c>
      <c r="G22" s="13">
        <v>3.53408</v>
      </c>
      <c r="H22" s="14">
        <v>-20.3252</v>
      </c>
      <c r="I22" s="13">
        <v>-43.3526</v>
      </c>
    </row>
    <row r="23" spans="2:9" ht="13.5">
      <c r="B23" s="131">
        <v>2014</v>
      </c>
      <c r="C23" s="11">
        <v>2659</v>
      </c>
      <c r="D23" s="132">
        <v>101</v>
      </c>
      <c r="E23" s="11">
        <v>4428</v>
      </c>
      <c r="F23" s="14">
        <v>5.10467</v>
      </c>
      <c r="G23" s="13">
        <v>3.79842</v>
      </c>
      <c r="H23" s="14">
        <v>3.0612</v>
      </c>
      <c r="I23" s="13">
        <v>-41.6185</v>
      </c>
    </row>
    <row r="24" spans="2:9" ht="13.5">
      <c r="B24" s="131">
        <v>2015</v>
      </c>
      <c r="C24" s="11">
        <v>2733</v>
      </c>
      <c r="D24" s="132">
        <v>94</v>
      </c>
      <c r="E24" s="11">
        <v>4700</v>
      </c>
      <c r="F24" s="14">
        <v>4.76293</v>
      </c>
      <c r="G24" s="13">
        <v>3.43944</v>
      </c>
      <c r="H24" s="14">
        <v>-6.9307</v>
      </c>
      <c r="I24" s="13">
        <v>-45.6647</v>
      </c>
    </row>
    <row r="25" spans="2:9" ht="13.5">
      <c r="B25" s="131">
        <v>2016</v>
      </c>
      <c r="C25" s="11">
        <v>2851</v>
      </c>
      <c r="D25" s="132">
        <v>117</v>
      </c>
      <c r="E25" s="11">
        <v>4868</v>
      </c>
      <c r="F25" s="14">
        <v>5.94565</v>
      </c>
      <c r="G25" s="13">
        <v>4.10382</v>
      </c>
      <c r="H25" s="14">
        <v>24.4681</v>
      </c>
      <c r="I25" s="13">
        <v>-32.3699</v>
      </c>
    </row>
    <row r="26" spans="2:9" ht="11.25">
      <c r="B26" s="29" t="s">
        <v>36</v>
      </c>
      <c r="C26" s="100"/>
      <c r="D26" s="100"/>
      <c r="E26" s="100"/>
      <c r="F26" s="100"/>
      <c r="G26" s="100"/>
      <c r="H26" s="100"/>
      <c r="I26" s="100"/>
    </row>
    <row r="27" spans="2:9" ht="11.25">
      <c r="B27" s="29" t="s">
        <v>258</v>
      </c>
      <c r="C27" s="100"/>
      <c r="D27" s="100"/>
      <c r="E27" s="100"/>
      <c r="F27" s="100"/>
      <c r="G27" s="100"/>
      <c r="H27" s="100"/>
      <c r="I27" s="100"/>
    </row>
    <row r="28" spans="2:9" ht="11.25">
      <c r="B28" s="29" t="s">
        <v>37</v>
      </c>
      <c r="C28" s="100"/>
      <c r="D28" s="100"/>
      <c r="E28" s="100"/>
      <c r="F28" s="100"/>
      <c r="G28" s="100"/>
      <c r="H28" s="100"/>
      <c r="I28" s="100"/>
    </row>
  </sheetData>
  <sheetProtection/>
  <mergeCells count="10">
    <mergeCell ref="I5:I9"/>
    <mergeCell ref="B3:I3"/>
    <mergeCell ref="B4:F4"/>
    <mergeCell ref="B5:B9"/>
    <mergeCell ref="C5:C9"/>
    <mergeCell ref="D5:D9"/>
    <mergeCell ref="E5:E9"/>
    <mergeCell ref="F5:F9"/>
    <mergeCell ref="G5:G9"/>
    <mergeCell ref="H5:H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3:J20"/>
  <sheetViews>
    <sheetView zoomScalePageLayoutView="0" workbookViewId="0" topLeftCell="A1">
      <selection activeCell="I31" sqref="I31"/>
    </sheetView>
  </sheetViews>
  <sheetFormatPr defaultColWidth="9.140625" defaultRowHeight="15"/>
  <cols>
    <col min="2" max="2" width="13.57421875" style="0" bestFit="1" customWidth="1"/>
    <col min="3" max="10" width="7.140625" style="0" customWidth="1"/>
  </cols>
  <sheetData>
    <row r="3" spans="2:5" ht="15">
      <c r="B3" s="8" t="s">
        <v>199</v>
      </c>
      <c r="C3" s="137"/>
      <c r="D3" s="137"/>
      <c r="E3" s="137"/>
    </row>
    <row r="4" ht="15">
      <c r="B4" s="115" t="s">
        <v>278</v>
      </c>
    </row>
    <row r="5" spans="2:10" ht="15">
      <c r="B5" s="256"/>
      <c r="C5" s="239" t="s">
        <v>117</v>
      </c>
      <c r="D5" s="239" t="s">
        <v>117</v>
      </c>
      <c r="E5" s="240" t="s">
        <v>4</v>
      </c>
      <c r="F5" s="240"/>
      <c r="G5" s="239" t="s">
        <v>117</v>
      </c>
      <c r="H5" s="239" t="s">
        <v>117</v>
      </c>
      <c r="I5" s="240" t="s">
        <v>4</v>
      </c>
      <c r="J5" s="240" t="s">
        <v>4</v>
      </c>
    </row>
    <row r="6" spans="2:10" ht="15">
      <c r="B6" s="257"/>
      <c r="C6" s="259" t="s">
        <v>9</v>
      </c>
      <c r="D6" s="260"/>
      <c r="E6" s="260"/>
      <c r="F6" s="261"/>
      <c r="G6" s="260" t="s">
        <v>50</v>
      </c>
      <c r="H6" s="260"/>
      <c r="I6" s="260"/>
      <c r="J6" s="260"/>
    </row>
    <row r="7" spans="2:10" ht="15">
      <c r="B7" s="258"/>
      <c r="C7" s="116">
        <v>2010</v>
      </c>
      <c r="D7" s="116">
        <v>2016</v>
      </c>
      <c r="E7" s="116">
        <v>2010</v>
      </c>
      <c r="F7" s="116">
        <v>2016</v>
      </c>
      <c r="G7" s="117">
        <v>2010</v>
      </c>
      <c r="H7" s="117">
        <v>2016</v>
      </c>
      <c r="I7" s="117">
        <v>2010</v>
      </c>
      <c r="J7" s="117">
        <v>2016</v>
      </c>
    </row>
    <row r="8" spans="2:10" ht="15">
      <c r="B8" s="10" t="s">
        <v>139</v>
      </c>
      <c r="C8" s="11">
        <v>4</v>
      </c>
      <c r="D8" s="26" t="s">
        <v>123</v>
      </c>
      <c r="E8" s="27">
        <v>70</v>
      </c>
      <c r="F8" s="26">
        <v>49</v>
      </c>
      <c r="G8" s="23">
        <v>2.898550724637681</v>
      </c>
      <c r="H8" s="24" t="s">
        <v>123</v>
      </c>
      <c r="I8" s="25">
        <v>1.7015070491006319</v>
      </c>
      <c r="J8" s="24">
        <v>1.5</v>
      </c>
    </row>
    <row r="9" spans="2:10" ht="15">
      <c r="B9" s="10" t="s">
        <v>140</v>
      </c>
      <c r="C9" s="11">
        <v>28</v>
      </c>
      <c r="D9" s="26">
        <v>23</v>
      </c>
      <c r="E9" s="27">
        <v>668</v>
      </c>
      <c r="F9" s="26">
        <v>418</v>
      </c>
      <c r="G9" s="23">
        <v>20.28985507246377</v>
      </c>
      <c r="H9" s="24">
        <v>19.7</v>
      </c>
      <c r="I9" s="25">
        <v>16.237238697131744</v>
      </c>
      <c r="J9" s="24">
        <v>12.7</v>
      </c>
    </row>
    <row r="10" spans="2:10" ht="15">
      <c r="B10" s="10" t="s">
        <v>141</v>
      </c>
      <c r="C10" s="11">
        <v>31</v>
      </c>
      <c r="D10" s="26">
        <v>34</v>
      </c>
      <c r="E10" s="27">
        <v>1064</v>
      </c>
      <c r="F10" s="26">
        <v>1045</v>
      </c>
      <c r="G10" s="23">
        <v>22.463768115942027</v>
      </c>
      <c r="H10" s="24">
        <v>29.1</v>
      </c>
      <c r="I10" s="25">
        <v>25.862907146329604</v>
      </c>
      <c r="J10" s="24">
        <v>31.8</v>
      </c>
    </row>
    <row r="11" spans="2:10" ht="15">
      <c r="B11" s="10" t="s">
        <v>142</v>
      </c>
      <c r="C11" s="11">
        <v>75</v>
      </c>
      <c r="D11" s="26">
        <v>60</v>
      </c>
      <c r="E11" s="27">
        <v>2312</v>
      </c>
      <c r="F11" s="26">
        <v>1771</v>
      </c>
      <c r="G11" s="23">
        <v>54.347826086956516</v>
      </c>
      <c r="H11" s="24">
        <v>51.3</v>
      </c>
      <c r="I11" s="25">
        <v>56.19834710743802</v>
      </c>
      <c r="J11" s="24">
        <v>53.9</v>
      </c>
    </row>
    <row r="12" spans="2:10" ht="15">
      <c r="B12" s="15" t="s">
        <v>143</v>
      </c>
      <c r="C12" s="118">
        <v>138</v>
      </c>
      <c r="D12" s="118">
        <v>117</v>
      </c>
      <c r="E12" s="118">
        <v>4114</v>
      </c>
      <c r="F12" s="118">
        <v>3283</v>
      </c>
      <c r="G12" s="18">
        <v>100</v>
      </c>
      <c r="H12" s="18">
        <v>100</v>
      </c>
      <c r="I12" s="18">
        <v>100</v>
      </c>
      <c r="J12" s="18">
        <v>100</v>
      </c>
    </row>
    <row r="16" spans="4:6" ht="15">
      <c r="D16" s="157"/>
      <c r="F16" s="157"/>
    </row>
    <row r="17" spans="4:6" ht="15">
      <c r="D17" s="157"/>
      <c r="F17" s="157"/>
    </row>
    <row r="18" spans="4:6" ht="15">
      <c r="D18" s="185"/>
      <c r="F18" s="157"/>
    </row>
    <row r="19" spans="4:6" ht="15">
      <c r="D19" s="157"/>
      <c r="F19" s="157"/>
    </row>
    <row r="20" ht="15">
      <c r="H20" s="184"/>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J19" sqref="J19"/>
    </sheetView>
  </sheetViews>
  <sheetFormatPr defaultColWidth="9.140625" defaultRowHeight="15"/>
  <cols>
    <col min="2" max="2" width="13.57421875" style="0" bestFit="1" customWidth="1"/>
    <col min="3" max="10" width="8.7109375" style="0" customWidth="1"/>
  </cols>
  <sheetData>
    <row r="3" spans="2:4" ht="15">
      <c r="B3" s="8" t="s">
        <v>279</v>
      </c>
      <c r="C3" s="137"/>
      <c r="D3" s="137"/>
    </row>
    <row r="4" ht="15">
      <c r="B4" s="115" t="s">
        <v>278</v>
      </c>
    </row>
    <row r="5" spans="2:10" ht="15">
      <c r="B5" s="262"/>
      <c r="C5" s="239" t="s">
        <v>117</v>
      </c>
      <c r="D5" s="239" t="s">
        <v>117</v>
      </c>
      <c r="E5" s="240" t="s">
        <v>4</v>
      </c>
      <c r="F5" s="240" t="s">
        <v>4</v>
      </c>
      <c r="G5" s="239" t="s">
        <v>117</v>
      </c>
      <c r="H5" s="239" t="s">
        <v>117</v>
      </c>
      <c r="I5" s="240" t="s">
        <v>4</v>
      </c>
      <c r="J5" s="240" t="s">
        <v>4</v>
      </c>
    </row>
    <row r="6" spans="2:10" ht="15">
      <c r="B6" s="263"/>
      <c r="C6" s="260" t="s">
        <v>9</v>
      </c>
      <c r="D6" s="260"/>
      <c r="E6" s="260"/>
      <c r="F6" s="260"/>
      <c r="G6" s="259" t="s">
        <v>50</v>
      </c>
      <c r="H6" s="260"/>
      <c r="I6" s="260"/>
      <c r="J6" s="260"/>
    </row>
    <row r="7" spans="2:10" ht="15">
      <c r="B7" s="264"/>
      <c r="C7" s="22">
        <v>2010</v>
      </c>
      <c r="D7" s="117">
        <v>2016</v>
      </c>
      <c r="E7" s="117">
        <v>2010</v>
      </c>
      <c r="F7" s="117">
        <v>2016</v>
      </c>
      <c r="G7" s="116">
        <v>2010</v>
      </c>
      <c r="H7" s="116">
        <v>2016</v>
      </c>
      <c r="I7" s="116">
        <v>2010</v>
      </c>
      <c r="J7" s="116">
        <v>2016</v>
      </c>
    </row>
    <row r="8" spans="2:10" ht="15">
      <c r="B8" s="10" t="s">
        <v>206</v>
      </c>
      <c r="C8" s="11">
        <v>6</v>
      </c>
      <c r="D8" s="26">
        <v>1</v>
      </c>
      <c r="E8" s="27">
        <v>206</v>
      </c>
      <c r="F8" s="26">
        <v>116</v>
      </c>
      <c r="G8" s="23">
        <v>4.3478260869565215</v>
      </c>
      <c r="H8" s="101">
        <v>0.9</v>
      </c>
      <c r="I8" s="25">
        <v>5.007292173067574</v>
      </c>
      <c r="J8" s="24">
        <v>3.5</v>
      </c>
    </row>
    <row r="9" spans="2:10" ht="15">
      <c r="B9" s="10" t="s">
        <v>175</v>
      </c>
      <c r="C9" s="11">
        <v>16</v>
      </c>
      <c r="D9" s="26">
        <v>16</v>
      </c>
      <c r="E9" s="27">
        <v>950</v>
      </c>
      <c r="F9" s="26">
        <v>657</v>
      </c>
      <c r="G9" s="23">
        <v>11.594202898550725</v>
      </c>
      <c r="H9" s="24">
        <v>13.7</v>
      </c>
      <c r="I9" s="25">
        <v>23.091881380651433</v>
      </c>
      <c r="J9" s="24">
        <v>20</v>
      </c>
    </row>
    <row r="10" spans="2:10" ht="15">
      <c r="B10" s="10" t="s">
        <v>176</v>
      </c>
      <c r="C10" s="11">
        <v>4</v>
      </c>
      <c r="D10" s="26">
        <v>2</v>
      </c>
      <c r="E10" s="27">
        <v>265</v>
      </c>
      <c r="F10" s="26">
        <v>275</v>
      </c>
      <c r="G10" s="23">
        <v>2.898550724637681</v>
      </c>
      <c r="H10" s="24">
        <v>1.7</v>
      </c>
      <c r="I10" s="25">
        <v>6.441419543023821</v>
      </c>
      <c r="J10" s="24">
        <v>8.4</v>
      </c>
    </row>
    <row r="11" spans="2:10" ht="15">
      <c r="B11" s="10" t="s">
        <v>177</v>
      </c>
      <c r="C11" s="11">
        <v>14</v>
      </c>
      <c r="D11" s="26">
        <v>15</v>
      </c>
      <c r="E11" s="27">
        <v>621</v>
      </c>
      <c r="F11" s="26">
        <v>570</v>
      </c>
      <c r="G11" s="23">
        <v>10.144927536231885</v>
      </c>
      <c r="H11" s="24">
        <v>12.8</v>
      </c>
      <c r="I11" s="25">
        <v>15.094798249878464</v>
      </c>
      <c r="J11" s="24">
        <v>17.4</v>
      </c>
    </row>
    <row r="12" spans="2:10" ht="15">
      <c r="B12" s="10" t="s">
        <v>178</v>
      </c>
      <c r="C12" s="11">
        <v>98</v>
      </c>
      <c r="D12" s="26">
        <v>83</v>
      </c>
      <c r="E12" s="27">
        <v>2072</v>
      </c>
      <c r="F12" s="26">
        <v>1665</v>
      </c>
      <c r="G12" s="23">
        <v>71.01449275362319</v>
      </c>
      <c r="H12" s="24">
        <v>70.9</v>
      </c>
      <c r="I12" s="25">
        <v>50.36460865337871</v>
      </c>
      <c r="J12" s="24">
        <v>50.7</v>
      </c>
    </row>
    <row r="13" spans="2:10" ht="15">
      <c r="B13" s="15" t="s">
        <v>143</v>
      </c>
      <c r="C13" s="16">
        <v>138</v>
      </c>
      <c r="D13" s="16">
        <v>117</v>
      </c>
      <c r="E13" s="16">
        <v>4114</v>
      </c>
      <c r="F13" s="16">
        <v>3283</v>
      </c>
      <c r="G13" s="28">
        <v>100</v>
      </c>
      <c r="H13" s="28">
        <v>100</v>
      </c>
      <c r="I13" s="28">
        <v>100</v>
      </c>
      <c r="J13" s="28">
        <v>100</v>
      </c>
    </row>
    <row r="14" ht="15">
      <c r="B14" s="186" t="s">
        <v>225</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I33" sqref="I33"/>
    </sheetView>
  </sheetViews>
  <sheetFormatPr defaultColWidth="9.140625" defaultRowHeight="15"/>
  <cols>
    <col min="2" max="2" width="11.140625" style="0" customWidth="1"/>
    <col min="3" max="10" width="6.421875" style="0" customWidth="1"/>
  </cols>
  <sheetData>
    <row r="3" ht="15">
      <c r="B3" s="8" t="s">
        <v>281</v>
      </c>
    </row>
    <row r="4" ht="15">
      <c r="B4" s="30" t="s">
        <v>280</v>
      </c>
    </row>
    <row r="5" spans="2:10" ht="15">
      <c r="B5" s="265" t="s">
        <v>198</v>
      </c>
      <c r="C5" s="268" t="s">
        <v>117</v>
      </c>
      <c r="D5" s="268"/>
      <c r="E5" s="268"/>
      <c r="F5" s="268"/>
      <c r="G5" s="269" t="s">
        <v>4</v>
      </c>
      <c r="H5" s="269"/>
      <c r="I5" s="269"/>
      <c r="J5" s="269"/>
    </row>
    <row r="6" spans="2:10" ht="15">
      <c r="B6" s="266"/>
      <c r="C6" s="270">
        <v>2010</v>
      </c>
      <c r="D6" s="270"/>
      <c r="E6" s="271">
        <v>2016</v>
      </c>
      <c r="F6" s="271"/>
      <c r="G6" s="270">
        <v>2010</v>
      </c>
      <c r="H6" s="270"/>
      <c r="I6" s="271">
        <v>2016</v>
      </c>
      <c r="J6" s="271"/>
    </row>
    <row r="7" spans="2:10" ht="15">
      <c r="B7" s="267"/>
      <c r="C7" s="31" t="s">
        <v>155</v>
      </c>
      <c r="D7" s="31" t="s">
        <v>3</v>
      </c>
      <c r="E7" s="31" t="s">
        <v>155</v>
      </c>
      <c r="F7" s="31" t="s">
        <v>3</v>
      </c>
      <c r="G7" s="31" t="s">
        <v>155</v>
      </c>
      <c r="H7" s="31" t="s">
        <v>3</v>
      </c>
      <c r="I7" s="31" t="s">
        <v>155</v>
      </c>
      <c r="J7" s="31" t="s">
        <v>3</v>
      </c>
    </row>
    <row r="8" spans="2:10" ht="15">
      <c r="B8" s="32" t="s">
        <v>156</v>
      </c>
      <c r="C8" s="33">
        <v>1</v>
      </c>
      <c r="D8" s="34">
        <v>68</v>
      </c>
      <c r="E8" s="102" t="s">
        <v>123</v>
      </c>
      <c r="F8" s="36">
        <v>68</v>
      </c>
      <c r="G8" s="33">
        <v>27</v>
      </c>
      <c r="H8" s="34">
        <v>3381</v>
      </c>
      <c r="I8" s="35">
        <v>12</v>
      </c>
      <c r="J8" s="36">
        <v>3448</v>
      </c>
    </row>
    <row r="9" spans="2:10" ht="15">
      <c r="B9" s="32" t="s">
        <v>157</v>
      </c>
      <c r="C9" s="33">
        <v>2</v>
      </c>
      <c r="D9" s="34">
        <v>71</v>
      </c>
      <c r="E9" s="102" t="s">
        <v>123</v>
      </c>
      <c r="F9" s="36">
        <v>82</v>
      </c>
      <c r="G9" s="33">
        <v>14</v>
      </c>
      <c r="H9" s="34">
        <v>3137</v>
      </c>
      <c r="I9" s="35">
        <v>13</v>
      </c>
      <c r="J9" s="36">
        <v>2990</v>
      </c>
    </row>
    <row r="10" spans="2:10" ht="15">
      <c r="B10" s="32" t="s">
        <v>158</v>
      </c>
      <c r="C10" s="33">
        <v>1</v>
      </c>
      <c r="D10" s="34">
        <v>133</v>
      </c>
      <c r="E10" s="102" t="s">
        <v>123</v>
      </c>
      <c r="F10" s="36">
        <v>128</v>
      </c>
      <c r="G10" s="33">
        <v>29</v>
      </c>
      <c r="H10" s="34">
        <v>6314</v>
      </c>
      <c r="I10" s="35">
        <v>24</v>
      </c>
      <c r="J10" s="36">
        <v>5406</v>
      </c>
    </row>
    <row r="11" spans="2:10" ht="15">
      <c r="B11" s="32" t="s">
        <v>159</v>
      </c>
      <c r="C11" s="33">
        <v>7</v>
      </c>
      <c r="D11" s="34">
        <v>325</v>
      </c>
      <c r="E11" s="35">
        <v>2</v>
      </c>
      <c r="F11" s="36">
        <v>184</v>
      </c>
      <c r="G11" s="33">
        <v>121</v>
      </c>
      <c r="H11" s="34">
        <v>14678</v>
      </c>
      <c r="I11" s="35">
        <v>66</v>
      </c>
      <c r="J11" s="36">
        <v>9078</v>
      </c>
    </row>
    <row r="12" spans="2:10" ht="15">
      <c r="B12" s="32" t="s">
        <v>160</v>
      </c>
      <c r="C12" s="33">
        <v>10</v>
      </c>
      <c r="D12" s="34">
        <v>489</v>
      </c>
      <c r="E12" s="35">
        <v>11</v>
      </c>
      <c r="F12" s="36">
        <v>363</v>
      </c>
      <c r="G12" s="33">
        <v>253</v>
      </c>
      <c r="H12" s="34">
        <v>23858</v>
      </c>
      <c r="I12" s="35">
        <v>145</v>
      </c>
      <c r="J12" s="36">
        <v>15446</v>
      </c>
    </row>
    <row r="13" spans="2:10" ht="15">
      <c r="B13" s="32" t="s">
        <v>161</v>
      </c>
      <c r="C13" s="33">
        <v>11</v>
      </c>
      <c r="D13" s="34">
        <v>597</v>
      </c>
      <c r="E13" s="35">
        <v>10</v>
      </c>
      <c r="F13" s="36">
        <v>473</v>
      </c>
      <c r="G13" s="33">
        <v>294</v>
      </c>
      <c r="H13" s="34">
        <v>28690</v>
      </c>
      <c r="I13" s="35">
        <v>207</v>
      </c>
      <c r="J13" s="36">
        <v>21400</v>
      </c>
    </row>
    <row r="14" spans="2:10" ht="15">
      <c r="B14" s="32" t="s">
        <v>162</v>
      </c>
      <c r="C14" s="33">
        <v>14</v>
      </c>
      <c r="D14" s="34">
        <v>637</v>
      </c>
      <c r="E14" s="35">
        <v>15</v>
      </c>
      <c r="F14" s="36">
        <v>543</v>
      </c>
      <c r="G14" s="33">
        <v>351</v>
      </c>
      <c r="H14" s="34">
        <v>32620</v>
      </c>
      <c r="I14" s="35">
        <v>236</v>
      </c>
      <c r="J14" s="36">
        <v>24732</v>
      </c>
    </row>
    <row r="15" spans="2:10" ht="15">
      <c r="B15" s="32" t="s">
        <v>163</v>
      </c>
      <c r="C15" s="33">
        <v>24</v>
      </c>
      <c r="D15" s="34">
        <v>1520</v>
      </c>
      <c r="E15" s="35">
        <v>27</v>
      </c>
      <c r="F15" s="36">
        <v>1201</v>
      </c>
      <c r="G15" s="33">
        <v>948</v>
      </c>
      <c r="H15" s="34">
        <v>86891</v>
      </c>
      <c r="I15" s="35">
        <v>634</v>
      </c>
      <c r="J15" s="36">
        <v>64001</v>
      </c>
    </row>
    <row r="16" spans="2:10" ht="15">
      <c r="B16" s="32" t="s">
        <v>164</v>
      </c>
      <c r="C16" s="33">
        <v>19</v>
      </c>
      <c r="D16" s="34">
        <v>658</v>
      </c>
      <c r="E16" s="35">
        <v>9</v>
      </c>
      <c r="F16" s="36">
        <v>689</v>
      </c>
      <c r="G16" s="33">
        <v>522</v>
      </c>
      <c r="H16" s="34">
        <v>40907</v>
      </c>
      <c r="I16" s="35">
        <v>463</v>
      </c>
      <c r="J16" s="36">
        <v>41365</v>
      </c>
    </row>
    <row r="17" spans="2:10" ht="15">
      <c r="B17" s="32" t="s">
        <v>165</v>
      </c>
      <c r="C17" s="33">
        <v>7</v>
      </c>
      <c r="D17" s="34">
        <v>239</v>
      </c>
      <c r="E17" s="35">
        <v>2</v>
      </c>
      <c r="F17" s="36">
        <v>295</v>
      </c>
      <c r="G17" s="33">
        <v>195</v>
      </c>
      <c r="H17" s="34">
        <v>13488</v>
      </c>
      <c r="I17" s="35">
        <v>212</v>
      </c>
      <c r="J17" s="36">
        <v>15105</v>
      </c>
    </row>
    <row r="18" spans="2:10" ht="15">
      <c r="B18" s="32" t="s">
        <v>166</v>
      </c>
      <c r="C18" s="33">
        <v>8</v>
      </c>
      <c r="D18" s="34">
        <v>227</v>
      </c>
      <c r="E18" s="35">
        <v>7</v>
      </c>
      <c r="F18" s="36">
        <v>238</v>
      </c>
      <c r="G18" s="33">
        <v>202</v>
      </c>
      <c r="H18" s="34">
        <v>11264</v>
      </c>
      <c r="I18" s="35">
        <v>192</v>
      </c>
      <c r="J18" s="36">
        <v>11105</v>
      </c>
    </row>
    <row r="19" spans="2:10" ht="15">
      <c r="B19" s="32" t="s">
        <v>167</v>
      </c>
      <c r="C19" s="33">
        <v>31</v>
      </c>
      <c r="D19" s="34">
        <v>445</v>
      </c>
      <c r="E19" s="35">
        <v>34</v>
      </c>
      <c r="F19" s="36">
        <v>526</v>
      </c>
      <c r="G19" s="33">
        <v>1064</v>
      </c>
      <c r="H19" s="34">
        <v>28223</v>
      </c>
      <c r="I19" s="35">
        <v>1045</v>
      </c>
      <c r="J19" s="36">
        <v>30350</v>
      </c>
    </row>
    <row r="20" spans="2:10" ht="15">
      <c r="B20" s="32" t="s">
        <v>168</v>
      </c>
      <c r="C20" s="33">
        <v>3</v>
      </c>
      <c r="D20" s="34">
        <v>236</v>
      </c>
      <c r="E20" s="102" t="s">
        <v>123</v>
      </c>
      <c r="F20" s="36">
        <v>78</v>
      </c>
      <c r="G20" s="33">
        <v>94</v>
      </c>
      <c r="H20" s="34">
        <v>11269</v>
      </c>
      <c r="I20" s="35">
        <v>34</v>
      </c>
      <c r="J20" s="36">
        <v>4749</v>
      </c>
    </row>
    <row r="21" spans="2:10" ht="15">
      <c r="B21" s="15" t="s">
        <v>8</v>
      </c>
      <c r="C21" s="16">
        <v>138</v>
      </c>
      <c r="D21" s="37">
        <v>5645</v>
      </c>
      <c r="E21" s="16">
        <v>117</v>
      </c>
      <c r="F21" s="37">
        <v>4868</v>
      </c>
      <c r="G21" s="16">
        <v>4114</v>
      </c>
      <c r="H21" s="37">
        <v>304720</v>
      </c>
      <c r="I21" s="16">
        <v>3283</v>
      </c>
      <c r="J21" s="37">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I19" sqref="I19"/>
    </sheetView>
  </sheetViews>
  <sheetFormatPr defaultColWidth="9.140625" defaultRowHeight="15"/>
  <cols>
    <col min="1" max="1" width="9.140625" style="1" customWidth="1"/>
    <col min="2" max="2" width="18.8515625" style="5" customWidth="1"/>
    <col min="3" max="5" width="9.421875" style="1" customWidth="1"/>
    <col min="6" max="7" width="9.421875" style="2" customWidth="1"/>
    <col min="8" max="16384" width="9.140625" style="1" customWidth="1"/>
  </cols>
  <sheetData>
    <row r="3" ht="12.75">
      <c r="B3" s="8" t="s">
        <v>180</v>
      </c>
    </row>
    <row r="4" ht="12.75">
      <c r="B4" s="38" t="s">
        <v>261</v>
      </c>
    </row>
    <row r="5" spans="2:7" ht="15" customHeight="1">
      <c r="B5" s="273" t="s">
        <v>38</v>
      </c>
      <c r="C5" s="272" t="s">
        <v>1</v>
      </c>
      <c r="D5" s="272" t="s">
        <v>2</v>
      </c>
      <c r="E5" s="272" t="s">
        <v>3</v>
      </c>
      <c r="F5" s="272" t="s">
        <v>215</v>
      </c>
      <c r="G5" s="272" t="s">
        <v>40</v>
      </c>
    </row>
    <row r="6" spans="2:7" ht="15" customHeight="1">
      <c r="B6" s="274"/>
      <c r="C6" s="272"/>
      <c r="D6" s="272"/>
      <c r="E6" s="272"/>
      <c r="F6" s="272"/>
      <c r="G6" s="272"/>
    </row>
    <row r="7" spans="2:7" ht="15" customHeight="1">
      <c r="B7" s="40" t="s">
        <v>6</v>
      </c>
      <c r="C7" s="41">
        <v>1631</v>
      </c>
      <c r="D7" s="42">
        <v>38</v>
      </c>
      <c r="E7" s="41">
        <v>2622</v>
      </c>
      <c r="F7" s="43">
        <v>2.33</v>
      </c>
      <c r="G7" s="44">
        <v>160.76</v>
      </c>
    </row>
    <row r="8" spans="2:7" ht="15" customHeight="1">
      <c r="B8" s="40" t="s">
        <v>41</v>
      </c>
      <c r="C8" s="41">
        <v>288</v>
      </c>
      <c r="D8" s="42">
        <v>13</v>
      </c>
      <c r="E8" s="41">
        <v>455</v>
      </c>
      <c r="F8" s="43">
        <v>4.51</v>
      </c>
      <c r="G8" s="44">
        <v>157.99</v>
      </c>
    </row>
    <row r="9" spans="2:7" ht="15" customHeight="1">
      <c r="B9" s="40" t="s">
        <v>42</v>
      </c>
      <c r="C9" s="41">
        <v>932</v>
      </c>
      <c r="D9" s="42">
        <v>66</v>
      </c>
      <c r="E9" s="41">
        <v>1791</v>
      </c>
      <c r="F9" s="43">
        <v>7.08</v>
      </c>
      <c r="G9" s="44">
        <v>192.17</v>
      </c>
    </row>
    <row r="10" spans="2:7" ht="15" customHeight="1">
      <c r="B10" s="15" t="s">
        <v>8</v>
      </c>
      <c r="C10" s="37">
        <v>2851</v>
      </c>
      <c r="D10" s="37">
        <v>117</v>
      </c>
      <c r="E10" s="37">
        <v>4868</v>
      </c>
      <c r="F10" s="45">
        <v>4.1</v>
      </c>
      <c r="G10" s="45">
        <v>170.75</v>
      </c>
    </row>
    <row r="11" spans="2:9" ht="15" customHeight="1">
      <c r="B11" s="119" t="s">
        <v>181</v>
      </c>
      <c r="C11" s="4"/>
      <c r="D11" s="4"/>
      <c r="E11" s="4"/>
      <c r="F11" s="120"/>
      <c r="G11" s="120"/>
      <c r="H11" s="4"/>
      <c r="I11" s="4"/>
    </row>
    <row r="12" spans="2:9" ht="15" customHeight="1">
      <c r="B12" s="119" t="s">
        <v>189</v>
      </c>
      <c r="C12" s="99"/>
      <c r="D12" s="99"/>
      <c r="E12" s="99"/>
      <c r="F12" s="121"/>
      <c r="G12" s="121"/>
      <c r="H12" s="99"/>
      <c r="I12" s="99"/>
    </row>
    <row r="13" spans="2:9" ht="15" customHeight="1">
      <c r="B13" s="119" t="s">
        <v>182</v>
      </c>
      <c r="C13" s="99"/>
      <c r="D13" s="99"/>
      <c r="E13" s="99"/>
      <c r="F13" s="121"/>
      <c r="G13" s="121"/>
      <c r="H13" s="99"/>
      <c r="I13" s="99"/>
    </row>
  </sheetData>
  <sheetProtection/>
  <mergeCells count="6">
    <mergeCell ref="G5:G6"/>
    <mergeCell ref="B5:B6"/>
    <mergeCell ref="C5:C6"/>
    <mergeCell ref="D5:D6"/>
    <mergeCell ref="E5:E6"/>
    <mergeCell ref="F5:F6"/>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3:J13"/>
  <sheetViews>
    <sheetView zoomScalePageLayoutView="0" workbookViewId="0" topLeftCell="A1">
      <selection activeCell="I16" sqref="I16"/>
    </sheetView>
  </sheetViews>
  <sheetFormatPr defaultColWidth="9.140625" defaultRowHeight="15"/>
  <cols>
    <col min="2" max="2" width="17.7109375" style="0" customWidth="1"/>
    <col min="3" max="7" width="10.00390625" style="0" customWidth="1"/>
  </cols>
  <sheetData>
    <row r="3" spans="2:10" ht="15">
      <c r="B3" s="8" t="s">
        <v>227</v>
      </c>
      <c r="C3" s="1"/>
      <c r="D3" s="1"/>
      <c r="E3" s="1"/>
      <c r="F3" s="2"/>
      <c r="G3" s="2"/>
      <c r="H3" s="1"/>
      <c r="I3" s="1"/>
      <c r="J3" s="1"/>
    </row>
    <row r="4" spans="2:10" ht="15">
      <c r="B4" s="38" t="s">
        <v>226</v>
      </c>
      <c r="C4" s="1"/>
      <c r="D4" s="1"/>
      <c r="E4" s="1"/>
      <c r="F4" s="2"/>
      <c r="G4" s="2"/>
      <c r="H4" s="1"/>
      <c r="I4" s="1"/>
      <c r="J4" s="1"/>
    </row>
    <row r="5" spans="2:10" ht="15">
      <c r="B5" s="273" t="s">
        <v>38</v>
      </c>
      <c r="C5" s="272" t="s">
        <v>1</v>
      </c>
      <c r="D5" s="272" t="s">
        <v>2</v>
      </c>
      <c r="E5" s="272" t="s">
        <v>3</v>
      </c>
      <c r="F5" s="272" t="s">
        <v>215</v>
      </c>
      <c r="G5" s="272" t="s">
        <v>216</v>
      </c>
      <c r="H5" s="1"/>
      <c r="I5" s="1"/>
      <c r="J5" s="1"/>
    </row>
    <row r="6" spans="2:10" ht="15">
      <c r="B6" s="274"/>
      <c r="C6" s="272"/>
      <c r="D6" s="272"/>
      <c r="E6" s="272"/>
      <c r="F6" s="272"/>
      <c r="G6" s="272"/>
      <c r="H6" s="1"/>
      <c r="I6" s="1"/>
      <c r="J6" s="1"/>
    </row>
    <row r="7" spans="2:10" ht="15">
      <c r="B7" s="40" t="s">
        <v>6</v>
      </c>
      <c r="C7" s="41">
        <v>1627</v>
      </c>
      <c r="D7" s="42">
        <v>31</v>
      </c>
      <c r="E7" s="41">
        <v>2620</v>
      </c>
      <c r="F7" s="43">
        <v>1.91</v>
      </c>
      <c r="G7" s="44">
        <v>161.03</v>
      </c>
      <c r="H7" s="1"/>
      <c r="I7" s="1"/>
      <c r="J7" s="1"/>
    </row>
    <row r="8" spans="2:10" ht="15">
      <c r="B8" s="40" t="s">
        <v>41</v>
      </c>
      <c r="C8" s="41">
        <v>252</v>
      </c>
      <c r="D8" s="42">
        <v>8</v>
      </c>
      <c r="E8" s="41">
        <v>431</v>
      </c>
      <c r="F8" s="43">
        <v>3.17</v>
      </c>
      <c r="G8" s="44">
        <v>171.03</v>
      </c>
      <c r="H8" s="1"/>
      <c r="I8" s="1"/>
      <c r="J8" s="1"/>
    </row>
    <row r="9" spans="2:10" ht="15">
      <c r="B9" s="40" t="s">
        <v>42</v>
      </c>
      <c r="C9" s="41">
        <v>854</v>
      </c>
      <c r="D9" s="42">
        <v>55</v>
      </c>
      <c r="E9" s="41">
        <v>1649</v>
      </c>
      <c r="F9" s="43">
        <v>6.44</v>
      </c>
      <c r="G9" s="44">
        <v>193.09</v>
      </c>
      <c r="H9" s="1"/>
      <c r="I9" s="1"/>
      <c r="J9" s="1"/>
    </row>
    <row r="10" spans="2:10" ht="15">
      <c r="B10" s="15" t="s">
        <v>8</v>
      </c>
      <c r="C10" s="37">
        <v>2733</v>
      </c>
      <c r="D10" s="37">
        <v>94</v>
      </c>
      <c r="E10" s="37">
        <v>4700</v>
      </c>
      <c r="F10" s="45">
        <v>3.44</v>
      </c>
      <c r="G10" s="45">
        <v>171.97</v>
      </c>
      <c r="H10" s="1"/>
      <c r="I10" s="1"/>
      <c r="J10" s="1"/>
    </row>
    <row r="11" spans="2:10" ht="15">
      <c r="B11" s="119" t="s">
        <v>181</v>
      </c>
      <c r="C11" s="4"/>
      <c r="D11" s="4"/>
      <c r="E11" s="4"/>
      <c r="F11" s="120"/>
      <c r="G11" s="120"/>
      <c r="H11" s="4"/>
      <c r="I11" s="4"/>
      <c r="J11" s="1"/>
    </row>
    <row r="12" spans="2:10" ht="15">
      <c r="B12" s="119" t="s">
        <v>189</v>
      </c>
      <c r="C12" s="99"/>
      <c r="D12" s="99"/>
      <c r="E12" s="99"/>
      <c r="F12" s="121"/>
      <c r="G12" s="121"/>
      <c r="H12" s="99"/>
      <c r="I12" s="99"/>
      <c r="J12" s="1"/>
    </row>
    <row r="13" spans="2:10" ht="15">
      <c r="B13" s="119" t="s">
        <v>182</v>
      </c>
      <c r="C13" s="99"/>
      <c r="D13" s="99"/>
      <c r="E13" s="99"/>
      <c r="F13" s="121"/>
      <c r="G13" s="121"/>
      <c r="H13" s="99"/>
      <c r="I13" s="99"/>
      <c r="J13" s="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dcterms:created xsi:type="dcterms:W3CDTF">2015-10-05T10:12:28Z</dcterms:created>
  <dcterms:modified xsi:type="dcterms:W3CDTF">2017-10-25T14:35:16Z</dcterms:modified>
  <cp:category/>
  <cp:version/>
  <cp:contentType/>
  <cp:contentStatus/>
</cp:coreProperties>
</file>