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80" windowWidth="14955" windowHeight="7260" tabRatio="868" firstSheet="16" activeTab="25"/>
  </bookViews>
  <sheets>
    <sheet name="Tavola 1" sheetId="1" r:id="rId1"/>
    <sheet name="Tavola 2" sheetId="2" r:id="rId2"/>
    <sheet name="Tavola 2 bis " sheetId="3" r:id="rId3"/>
    <sheet name="Tavola 3" sheetId="4" r:id="rId4"/>
    <sheet name="Tavola 4.1" sheetId="5" r:id="rId5"/>
    <sheet name="Tavola 4.2 " sheetId="6" r:id="rId6"/>
    <sheet name="tavola 4.3" sheetId="7" r:id="rId7"/>
    <sheet name="Tavola 5" sheetId="8" r:id="rId8"/>
    <sheet name="Tavola 5.1" sheetId="9" r:id="rId9"/>
    <sheet name="tavola 5.2" sheetId="10" r:id="rId10"/>
    <sheet name="Tavola 5bis" sheetId="11" r:id="rId11"/>
    <sheet name="Tavola 6" sheetId="12" r:id="rId12"/>
    <sheet name="Tav 6.1" sheetId="13" r:id="rId13"/>
    <sheet name="Tav 6.2" sheetId="14" r:id="rId14"/>
    <sheet name="Tavola 7" sheetId="15" r:id="rId15"/>
    <sheet name="Tavola 8" sheetId="16" r:id="rId16"/>
    <sheet name="Tavola 9" sheetId="17" r:id="rId17"/>
    <sheet name="Tavola 10" sheetId="18" r:id="rId18"/>
    <sheet name="Tavola 10.1" sheetId="19" r:id="rId19"/>
    <sheet name="Tavola 10.2" sheetId="20" r:id="rId20"/>
    <sheet name="Tavola 11" sheetId="21" r:id="rId21"/>
    <sheet name="Tavola 12" sheetId="22" r:id="rId22"/>
    <sheet name="Tavola 13" sheetId="23" r:id="rId23"/>
    <sheet name="Tavola 14" sheetId="24" r:id="rId24"/>
    <sheet name="Tavola 15" sheetId="25" r:id="rId25"/>
    <sheet name="Tavola 16" sheetId="26" r:id="rId26"/>
    <sheet name="Tavola 17" sheetId="27" r:id="rId27"/>
    <sheet name="Tavola 18" sheetId="28" r:id="rId28"/>
    <sheet name="Tavola 19 " sheetId="29" r:id="rId29"/>
    <sheet name="Tavola 20" sheetId="30" r:id="rId30"/>
    <sheet name="Tavola 21" sheetId="31" r:id="rId31"/>
    <sheet name="Tavola 22" sheetId="32" r:id="rId32"/>
    <sheet name="Tavola 23" sheetId="33" r:id="rId33"/>
  </sheets>
  <definedNames/>
  <calcPr fullCalcOnLoad="1"/>
</workbook>
</file>

<file path=xl/sharedStrings.xml><?xml version="1.0" encoding="utf-8"?>
<sst xmlns="http://schemas.openxmlformats.org/spreadsheetml/2006/main" count="840" uniqueCount="285">
  <si>
    <t>PROVINCE</t>
  </si>
  <si>
    <t>Incidenti</t>
  </si>
  <si>
    <t>Morti</t>
  </si>
  <si>
    <t>Feriti</t>
  </si>
  <si>
    <t>Italia</t>
  </si>
  <si>
    <t xml:space="preserve"> Indice   di gravità (b)</t>
  </si>
  <si>
    <t>AMBITO STRADALE</t>
  </si>
  <si>
    <t>Strade urbane</t>
  </si>
  <si>
    <t>Autostrade e raccordi</t>
  </si>
  <si>
    <t>Altre strade (c)</t>
  </si>
  <si>
    <t>Totale</t>
  </si>
  <si>
    <t>Indice di mortalità (a)</t>
  </si>
  <si>
    <t>Indice di lesività (b)</t>
  </si>
  <si>
    <t>PROVINCIA</t>
  </si>
  <si>
    <t>STRADE URBANE</t>
  </si>
  <si>
    <t>STRADE EXTRAURBANE</t>
  </si>
  <si>
    <t>Incrocio</t>
  </si>
  <si>
    <t>Rotatoria</t>
  </si>
  <si>
    <t>Intersezione</t>
  </si>
  <si>
    <t>Rettilineo</t>
  </si>
  <si>
    <t>Curva</t>
  </si>
  <si>
    <t>Altro (passaggio a livello, dosso, pendenza, galleria)</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</si>
  <si>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</si>
  <si>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</si>
  <si>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</si>
  <si>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</si>
  <si>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</si>
  <si>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</si>
  <si>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</si>
  <si>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</si>
  <si>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</si>
  <si>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</si>
  <si>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</si>
  <si>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</si>
  <si>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</si>
  <si>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</si>
  <si>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</si>
  <si>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</si>
  <si>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</si>
  <si>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</si>
  <si>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</si>
  <si>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</si>
  <si>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</si>
  <si>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</si>
  <si>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</si>
  <si>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</si>
  <si>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Non rilevata</t>
  </si>
  <si>
    <t>TIPOLOGIA DI COMUNE</t>
  </si>
  <si>
    <t>Numero comuni</t>
  </si>
  <si>
    <t>Polo</t>
  </si>
  <si>
    <t>Cintura</t>
  </si>
  <si>
    <t>Totale Centri</t>
  </si>
  <si>
    <t>Intermedio</t>
  </si>
  <si>
    <t>Periferico</t>
  </si>
  <si>
    <t>Ultra periferico</t>
  </si>
  <si>
    <t>Totale Aree interne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</si>
  <si>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</si>
  <si>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</si>
  <si>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</si>
  <si>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</si>
  <si>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</si>
  <si>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</si>
  <si>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</si>
  <si>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</si>
  <si>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</si>
  <si>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</si>
  <si>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</si>
  <si>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</si>
  <si>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</si>
  <si>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</si>
  <si>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</si>
  <si>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</si>
  <si>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</si>
  <si>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</si>
  <si>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</si>
  <si>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</si>
  <si>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</si>
  <si>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</si>
  <si>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</si>
  <si>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</si>
  <si>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</si>
  <si>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</si>
  <si>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</si>
  <si>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</si>
  <si>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</si>
  <si>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</si>
  <si>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</si>
  <si>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</si>
  <si>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</si>
  <si>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</si>
  <si>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</si>
  <si>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</si>
  <si>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</si>
  <si>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</si>
  <si>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</si>
  <si>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</si>
  <si>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</si>
  <si>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Indice di gravità (a)</t>
  </si>
  <si>
    <t>Composizione    percentuale</t>
  </si>
  <si>
    <t>Valori   assoluti</t>
  </si>
  <si>
    <t>Composizione  percentuale</t>
  </si>
  <si>
    <t>MASCHI</t>
  </si>
  <si>
    <t>Conducente</t>
  </si>
  <si>
    <t>Persone trasportate</t>
  </si>
  <si>
    <t>Pedone</t>
  </si>
  <si>
    <t>Totale maschi</t>
  </si>
  <si>
    <t>FEMMINE</t>
  </si>
  <si>
    <t>Totale femmine</t>
  </si>
  <si>
    <t>MASCHI e FEMMINE</t>
  </si>
  <si>
    <t>VALORI ASSOLUTI</t>
  </si>
  <si>
    <t>&lt; 14</t>
  </si>
  <si>
    <t>15-29</t>
  </si>
  <si>
    <t>30-44</t>
  </si>
  <si>
    <t>45-64</t>
  </si>
  <si>
    <t>65 +</t>
  </si>
  <si>
    <t>Età imprecisata</t>
  </si>
  <si>
    <t xml:space="preserve">Totale </t>
  </si>
  <si>
    <t>CAPOLUOGHI</t>
  </si>
  <si>
    <t>Incidenti per 1.000 ab.</t>
  </si>
  <si>
    <t>Morti per 100.000 ab.</t>
  </si>
  <si>
    <t>Feriti per 100.000 ab.</t>
  </si>
  <si>
    <t>Altri Comuni</t>
  </si>
  <si>
    <t>Altri comuni</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</si>
  <si>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</si>
  <si>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Strade extra-urbane </t>
  </si>
  <si>
    <t>Venerdì notte</t>
  </si>
  <si>
    <t>Sabato notte</t>
  </si>
  <si>
    <t>Altre notti</t>
  </si>
  <si>
    <t>(a) Dalle ore 22 alle ore 6</t>
  </si>
  <si>
    <t>(a) Morti su popolazione media residente (per 100.000).</t>
  </si>
  <si>
    <t>(c) La variazione percentuale annua è calcolata per l'anno t rispetto all'anno t-1 su base variabile.</t>
  </si>
  <si>
    <t>Morti per 100.000 abitanti (a)</t>
  </si>
  <si>
    <t>Indice di mortalità (b)</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</si>
  <si>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</si>
  <si>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</si>
  <si>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</si>
  <si>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</si>
  <si>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</si>
  <si>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</si>
  <si>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</si>
  <si>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</si>
  <si>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</si>
  <si>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</si>
  <si>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</si>
  <si>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</si>
  <si>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</si>
  <si>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</si>
  <si>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Campobasso</t>
  </si>
  <si>
    <t>Isernia</t>
  </si>
  <si>
    <t>Molise</t>
  </si>
  <si>
    <t>Termoli</t>
  </si>
  <si>
    <t>Totale comuni &gt; 15.000 abitanti</t>
  </si>
  <si>
    <r>
      <t>TAVOLA 2. INDICI DI MORTALITA' E GRAVITA' PER PROVINCIA. MOLISE.</t>
    </r>
    <r>
      <rPr>
        <sz val="10"/>
        <color indexed="23"/>
        <rFont val="Arial Narrow"/>
        <family val="2"/>
      </rPr>
      <t xml:space="preserve"> </t>
    </r>
  </si>
  <si>
    <t>TAVOLA 2bis. INDICI DI MORTALITA' E GRAVITA' PER PROVINCIA. MOLISE.</t>
  </si>
  <si>
    <t>-</t>
  </si>
  <si>
    <t>Bambini (0 - 14)</t>
  </si>
  <si>
    <t>Giovani (15 - 24)</t>
  </si>
  <si>
    <t>Anziani (65+)</t>
  </si>
  <si>
    <t>Altri utenti</t>
  </si>
  <si>
    <t>TOTALE</t>
  </si>
  <si>
    <t>Ciclomotori  (a)</t>
  </si>
  <si>
    <t>Motocicli (a)</t>
  </si>
  <si>
    <t>Velocipedi (a)</t>
  </si>
  <si>
    <t>Pedoni</t>
  </si>
  <si>
    <t>Altri Utenti</t>
  </si>
  <si>
    <t>Anno 2014, valori assoluti e indicatori</t>
  </si>
  <si>
    <t>TAVOLA 6. INCIDENTI STRADALI CON LESIONI A PERSONE PER PROVINCIA, CARATTERISTICA DELLA STRADA E AMBITO STRADALE. MOLISE.</t>
  </si>
  <si>
    <t xml:space="preserve">TAVOLA 6.1. INCIDENTI STRADALI CON LESIONI A PERSONE PER CARATTERISTICA DELLA STRADA E AMBITO STRADALE. MOLISE. </t>
  </si>
  <si>
    <t xml:space="preserve">TAVOLA 6.2. INCIDENTI STRADALI CON LESIONI A PERSONE PER CARATTERISTICA DELLA STRADA E AMBITO STRADALE. MOLISE. </t>
  </si>
  <si>
    <t xml:space="preserve">TAVOLA 7. INCIDENTI STRADALI CON LESIONI A PERSONE PER MESE. MOLISE. </t>
  </si>
  <si>
    <t xml:space="preserve">TAVOLA 10.2. INCIDENTI STRADALI CON LESIONI A PERSONE, MORTI E FERITI E INDICE DI MORTALITA' , PER PROVINCIA, GIORNO DELLA SETTIMANA E FASCIA ORARIA NOTTURNA (a). STRADE EXTRAURBANE. MOLISE. </t>
  </si>
  <si>
    <t>Tavola 11. INCIDENTI STRADALI, MORTI E FERITIPER TIPOLOGIA DI COMUNE. MOLISE.</t>
  </si>
  <si>
    <r>
      <t>a) I</t>
    </r>
    <r>
      <rPr>
        <sz val="7.5"/>
        <color indexed="8"/>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</si>
  <si>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 xml:space="preserve">TAVOLA 14. CAUSE ACCERTATE O PRESUNTE DI INCIDENTE SECONDO L'AMBITO STRADALE. MOLISE. </t>
  </si>
  <si>
    <t xml:space="preserve">TAVOLA 17. INCIDENTI STRADALI, MORTI E FERITI NEI COMUNI CAPOLUOGO E NEI COMUNI CON ALMENO 15.000 ABITANTI. MOLISE. </t>
  </si>
  <si>
    <t xml:space="preserve">TAVOLA 18. INCIDENTI STRADALI, MORTI E FERITI PER CATEGORIA DELLA STRADA NEI COMUNI CAPOLUOGO E NEI COMUNI CON ALMENO 15.000 ABITANTI. MOLISE. </t>
  </si>
  <si>
    <t>(b) Rapporto percentuale tra il numero dei morti e il numero degli incidenti con lesioni a persone.</t>
  </si>
  <si>
    <t xml:space="preserve">TAVOLA 4.3. UTENTI VULNERABILI MORTI E FERITI IN INCIDENTI STRADALI PER CLASSI DI ETA'IN MOLISE E IN ITALIA. </t>
  </si>
  <si>
    <t>(a) Rapporto percentuale tra il numero dei morti e il numero degli incidenti con lesioni a persone.</t>
  </si>
  <si>
    <t>(a) Rapporto percentuale  tra il numero dei morti e il numero degli incidenti con lesioni a persone.</t>
  </si>
  <si>
    <t xml:space="preserve">TAVOLA 8. INCIDENTI STRADALI CON LESIONI A PERSONE MORTI E FERITI PER GIORNO DELLA SETTIMANA. MOLISE. </t>
  </si>
  <si>
    <t>(b) Rapporto percentuale tra il numero dei feriti e il numero degli incidenti con lesioni a persone.</t>
  </si>
  <si>
    <t xml:space="preserve">TAVOLA 9. INCIDENTI STRADALI CON LESIONI A PERSONE MORTI E FERITI PER ORA DEL GIORNO. MOLISE. </t>
  </si>
  <si>
    <t>(a) Dalle ore 22 alle ore 6.</t>
  </si>
  <si>
    <t>(b) Rapporto percentuale tra il numero di feriti e il numero degli incidenti con lesioni a persone.</t>
  </si>
  <si>
    <t xml:space="preserve"> Indice  di      mortalità (a)</t>
  </si>
  <si>
    <t>CLASSI DI ETA'</t>
  </si>
  <si>
    <t>(c) Sono incluse nella categoria 'Altre strade' le strade Statali, Regionali, Provinciali fuori dell'abitato e Comunali extraurbane.</t>
  </si>
  <si>
    <t>CAUSE</t>
  </si>
  <si>
    <t>TAVOLA 1. INCIDENTI STRADALI, MORTI E FERITI PER PROVINCIA. MOLISE.</t>
  </si>
  <si>
    <t>ANNO</t>
  </si>
  <si>
    <t>Strade Urbane</t>
  </si>
  <si>
    <t>Strade ExtraUrbane</t>
  </si>
  <si>
    <t>CLASSE DI ETA'</t>
  </si>
  <si>
    <t>CATEGORIA DI UTENTE</t>
  </si>
  <si>
    <t>(b) Rapporto percentuale tra il numero dei morti e il complesso degli infortunati (morti e feriti) in incidenti  con lesioni a persone.</t>
  </si>
  <si>
    <t>(b) Rapporto percentuale tra il numero dei morti e il complesso degli infortunati (morti e feriti) in incidenti con lesioni a persone.</t>
  </si>
  <si>
    <t>TAVOLA 3. INCIDENTI STRADALI CON LESIONI A PERSONE MORTI E FERITI. MOLISE.</t>
  </si>
  <si>
    <t>Indice di  mortalità (a)</t>
  </si>
  <si>
    <t>Indice di lesività  (b)</t>
  </si>
  <si>
    <r>
      <t>TAVOLA 5. INCIDENTI STRADALI CON LESIONI A PERSONE SECONDO LA CATEGORIA DELLA STRADA. MOLISE.</t>
    </r>
    <r>
      <rPr>
        <b/>
        <sz val="9.5"/>
        <color indexed="23"/>
        <rFont val="Arial Narrow"/>
        <family val="2"/>
      </rPr>
      <t xml:space="preserve"> </t>
    </r>
  </si>
  <si>
    <r>
      <t xml:space="preserve">TAVOLA 10. INCIDENTI STRADALI CON LESIONI A PERSONE, MORTI E FERITI PER PROVINCIA, GIORNO DELLA SETTIMANA E FASCIA ORARIA NOTTURNA </t>
    </r>
    <r>
      <rPr>
        <sz val="10"/>
        <color indexed="23"/>
        <rFont val="Arial Narrow"/>
        <family val="2"/>
      </rPr>
      <t>(a)</t>
    </r>
    <r>
      <rPr>
        <b/>
        <sz val="10"/>
        <color indexed="23"/>
        <rFont val="Arial Narrow"/>
        <family val="2"/>
      </rPr>
      <t xml:space="preserve">. MOLISE. </t>
    </r>
  </si>
  <si>
    <t xml:space="preserve">TAVOLA 10.1. INCIDENTI STRADALI CON LESIONI A PERSONE, MORTI E FERITI, PER PROVINCIA, GIORNO DELLA SETTIMANA E FASCIA ORARIA NOTTURNA (a). STRADE URBANE. MOLISE. </t>
  </si>
  <si>
    <t xml:space="preserve">TAVOLA 12. INCIDENTI STRADALI, MORTI E FERITI PER TIPOLOGIA DI COMUNE. MOLISE. </t>
  </si>
  <si>
    <t>NATURA DELL’INCIDENTE</t>
  </si>
  <si>
    <t>Indice di   mortalità (a)</t>
  </si>
  <si>
    <t>TAVOLA 13. INCIDENTI STRADALI CON LESIONI A PERSONE INFORTUNATE SECONDO LA NATURA. MOLISE.</t>
  </si>
  <si>
    <t>Composizione percentuale</t>
  </si>
  <si>
    <t>Anno 2015, valori assoluti e indicatori</t>
  </si>
  <si>
    <t>REGIONI</t>
  </si>
  <si>
    <t>COSTO SOCIALE (a)</t>
  </si>
  <si>
    <t>PROCAPITE (in euro)</t>
  </si>
  <si>
    <t>TOTALE (in euro)</t>
  </si>
  <si>
    <t>Campania</t>
  </si>
  <si>
    <t>Calabria</t>
  </si>
  <si>
    <t>Sicilia</t>
  </si>
  <si>
    <t xml:space="preserve">Valle d'Aosta/Vallée d'Aoste </t>
  </si>
  <si>
    <t>Basilicata</t>
  </si>
  <si>
    <t>Sardegna</t>
  </si>
  <si>
    <t>Piemonte</t>
  </si>
  <si>
    <t>Puglia</t>
  </si>
  <si>
    <t>Abruzzo</t>
  </si>
  <si>
    <t>Friuli-Venezia-Giulia</t>
  </si>
  <si>
    <t>Veneto</t>
  </si>
  <si>
    <t>Umbria</t>
  </si>
  <si>
    <t>Lombardia</t>
  </si>
  <si>
    <t>Trentino-A.Adige</t>
  </si>
  <si>
    <t>Lazio</t>
  </si>
  <si>
    <t>Marche</t>
  </si>
  <si>
    <t>Emilia-Romagna</t>
  </si>
  <si>
    <t>Toscana</t>
  </si>
  <si>
    <t>Liguria</t>
  </si>
  <si>
    <t xml:space="preserve">TAVOLA 4.1. UTENTI VULNERABILI MORTI IN INCIDENTI STRADALI PER RUOLO IN MOLISE E IN ITALIA. </t>
  </si>
  <si>
    <t xml:space="preserve">TAVOLA 4.2. UTENTI VULNERABILI MORTI IN INCIDENTI STRADALI PER ETÀ IN MOLISE E IN ITALIA. </t>
  </si>
  <si>
    <t>Anni 2016 e 2015, valori assoluti e variazioni percentuali</t>
  </si>
  <si>
    <t>Anni 2016 e 2015</t>
  </si>
  <si>
    <t>Anni 2016 e 2010</t>
  </si>
  <si>
    <t>Variazione percentuale numero di morti rispetto all'anno precedente (c)</t>
  </si>
  <si>
    <t>Variazione percentuale numero di morti rispetto al 2001</t>
  </si>
  <si>
    <t>Anni 2001-2016, valori assoluti, indicatori e variazioni percentuali</t>
  </si>
  <si>
    <t>Anno 2016, valori assoluti e indicatori</t>
  </si>
  <si>
    <t>(a) Rapporto tra il numero dei morti e il numero degli incidenti con lesioni a persone, moltiplicato 100.</t>
  </si>
  <si>
    <t>(b) Rapporto tra il numero dei  feriti e il numero degli incidenti con lesioni a persone, moltiplicato 100.</t>
  </si>
  <si>
    <t>(c) Sono incluse nella categoria 'Altre strade' le srade Statali, Regionali, Provinciali fuori dell'abitato e Comunali extraurbane</t>
  </si>
  <si>
    <t>Anno 2016, composizioni percentuali</t>
  </si>
  <si>
    <t>Anno 2016, valori assoluti e composizioni percentuali</t>
  </si>
  <si>
    <t>Anno 2016, valori assoluti e indice di mortalità</t>
  </si>
  <si>
    <t>Anno 2016, valori assoluti, composizioni percentuali e indice di mortalità</t>
  </si>
  <si>
    <t xml:space="preserve">Anno 2016, valori assoluti </t>
  </si>
  <si>
    <t>ITALIA</t>
  </si>
  <si>
    <t>TAVOLA 19. COSTI SOCIALI TOTALI E PRO-CAPITE PER REGIONE. ITALIA 2016</t>
  </si>
  <si>
    <t>(a) Incidentalità con danni alle persone 2016</t>
  </si>
  <si>
    <t>Anni 2010 e 2016, valori percentuali e valori assoluti</t>
  </si>
  <si>
    <t>Anno 2016, valori assoluti</t>
  </si>
  <si>
    <t>Anno 2016 e 2015, Indicatori</t>
  </si>
  <si>
    <t>Anni 2010 e 2016, valori assoluti</t>
  </si>
  <si>
    <t>Anno 2016, valori assoluti e valori percentuali</t>
  </si>
  <si>
    <t>VALORI PERCENTUALI</t>
  </si>
  <si>
    <t xml:space="preserve">TAVOLA 15. MORTI E FERITI PER CATEGORIA DI UTENTI E CLASSE DI ETÀ. MOLISE. </t>
  </si>
  <si>
    <t>Anno 2016, valori assoluti, composizioni percentuali e indice di gravità</t>
  </si>
  <si>
    <r>
      <t>(</t>
    </r>
    <r>
      <rPr>
        <sz val="7.5"/>
        <color indexed="8"/>
        <rFont val="Arial"/>
        <family val="2"/>
      </rPr>
      <t>a) Rapporto percentuale tra il numero dei morti e il numero dei morti e dei feriti in incidenti  con lesioni a persone.</t>
    </r>
  </si>
  <si>
    <t>TAVOLA 16. MORTI E FERITI PER CATEGORIA DI UTENTI E GENERE. MOLISE.</t>
  </si>
  <si>
    <t>Una carreggiata a senso unico</t>
  </si>
  <si>
    <t>Una carreggiata a doppio senso</t>
  </si>
  <si>
    <t>Doppia carreggiata, più di due carreggiate</t>
  </si>
  <si>
    <t>CATEGORIA DELLA STRADA</t>
  </si>
  <si>
    <t>Autostrade e Raccordi</t>
  </si>
  <si>
    <t>Altre Strade (a)</t>
  </si>
  <si>
    <t>Polizia stradale</t>
  </si>
  <si>
    <t>Carabinieri</t>
  </si>
  <si>
    <t>Polizia Municipale</t>
  </si>
  <si>
    <t>(a) Sono incluse nella categoria 'Altre strade': le strade Statali, Regionali, Provinciali fuori dall'abitato e Comunali extraurbane.</t>
  </si>
  <si>
    <t>Polizia Stradale</t>
  </si>
  <si>
    <t xml:space="preserve">Anno </t>
  </si>
  <si>
    <t>Anno 2016, valori assoluti e valori percentuali.</t>
  </si>
  <si>
    <t>Variazioni %</t>
  </si>
  <si>
    <t>2016/2015</t>
  </si>
  <si>
    <t xml:space="preserve"> Anno 2016, valori assoluti, valori e variazioni percentuali</t>
  </si>
  <si>
    <t>TAVOLA 5 bis. INCIDENTI STRADALI CON LESIONI A PERSONE SECONDO IL TIPO DI STRADA.  MOLISE</t>
  </si>
  <si>
    <t>TAVOLA 20. INCIDENTI STRADALI CON LESIONI A PERSONE PER ORGANO DI RILEVAZIONE, CATEGORIA DELLA STRADA E PROVINCIA. MOLISE .</t>
  </si>
  <si>
    <t xml:space="preserve">TAVOLA 21. INCIDENTI STRADALI CON LESIONI A PERSONE PER ORGANO DI RILEVAZIONE E MESE. MOLISE. </t>
  </si>
  <si>
    <t xml:space="preserve">TAVOLA 22. INCIDENTI STRADALI CON LESIONI A PERSONE PER ORGANO DI RILEVAZIONE E GIORNO DELLA SETTIMANA. MOLISE. </t>
  </si>
  <si>
    <t xml:space="preserve">TAVOLA 23. INCIDENTI STRADALI CON LESIONI A PERSONE PER ORGANO DI RILEVAZIONE E ORA DEL GIORNO. MOLISE </t>
  </si>
  <si>
    <t>Anno 2016, valori assoluti e valori percentuali (a) (b)</t>
  </si>
  <si>
    <t>Variazioni %                                           2016/2015</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</si>
</sst>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0_-;\-* #,##0.0_-;_-* &quot;-&quot;??_-;_-@_-"/>
    <numFmt numFmtId="167" formatCode="0.0000"/>
    <numFmt numFmtId="168" formatCode="0.0%"/>
    <numFmt numFmtId="169" formatCode="0.000000"/>
  </numFmts>
  <fonts count="87">
    <font>
      <sz val="11"/>
      <color theme="1"/>
      <name val="Calibri"/>
      <family val="2"/>
    </font>
    <font>
      <sz val="11"/>
      <color indexed="8"/>
      <name val="Calibri"/>
      <family val="2"/>
    </font>
    <font>
      <b/>
      <sz val="10"/>
      <color indexed="23"/>
      <name val="Arial Narrow"/>
      <family val="2"/>
    </font>
    <font>
      <sz val="9.5"/>
      <color indexed="8"/>
      <name val="Arial Narrow"/>
      <family val="2"/>
    </font>
    <font>
      <b/>
      <sz val="9"/>
      <color indexed="8"/>
      <name val="Arial Narrow"/>
      <family val="2"/>
    </font>
    <font>
      <sz val="9"/>
      <color indexed="8"/>
      <name val="Arial Narrow"/>
      <family val="2"/>
    </font>
    <font>
      <b/>
      <sz val="9"/>
      <color indexed="9"/>
      <name val="Arial Narrow"/>
      <family val="2"/>
    </font>
    <font>
      <sz val="7.5"/>
      <color indexed="8"/>
      <name val="Arial"/>
      <family val="2"/>
    </font>
    <font>
      <sz val="8"/>
      <color indexed="8"/>
      <name val="Arial"/>
      <family val="2"/>
    </font>
    <font>
      <sz val="10"/>
      <name val="MS Sans Serif"/>
      <family val="2"/>
    </font>
    <font>
      <sz val="9"/>
      <name val="Arial Narrow"/>
      <family val="2"/>
    </font>
    <font>
      <b/>
      <sz val="9"/>
      <name val="Arial Narrow"/>
      <family val="2"/>
    </font>
    <font>
      <sz val="10"/>
      <color indexed="23"/>
      <name val="Arial Narrow"/>
      <family val="2"/>
    </font>
    <font>
      <sz val="10"/>
      <name val="Arial Narrow"/>
      <family val="2"/>
    </font>
    <font>
      <sz val="10"/>
      <color indexed="8"/>
      <name val="Arial Narrow"/>
      <family val="2"/>
    </font>
    <font>
      <sz val="9.5"/>
      <name val="Arial Narrow"/>
      <family val="2"/>
    </font>
    <font>
      <b/>
      <sz val="9.5"/>
      <color indexed="23"/>
      <name val="Arial Narrow"/>
      <family val="2"/>
    </font>
    <font>
      <sz val="9.5"/>
      <color indexed="8"/>
      <name val="Calibri"/>
      <family val="2"/>
    </font>
    <font>
      <sz val="7.5"/>
      <color indexed="8"/>
      <name val="Arial Narrow"/>
      <family val="2"/>
    </font>
    <font>
      <sz val="11"/>
      <color indexed="8"/>
      <name val="Arial Narrow"/>
      <family val="2"/>
    </font>
    <font>
      <sz val="8"/>
      <color indexed="8"/>
      <name val="Arial Narrow"/>
      <family val="2"/>
    </font>
    <font>
      <sz val="9"/>
      <color indexed="8"/>
      <name val="Calibri"/>
      <family val="2"/>
    </font>
    <font>
      <sz val="11"/>
      <name val="Calibri"/>
      <family val="2"/>
    </font>
    <font>
      <sz val="9.5"/>
      <name val="Calibri"/>
      <family val="2"/>
    </font>
    <font>
      <sz val="8"/>
      <name val="Arial"/>
      <family val="2"/>
    </font>
    <font>
      <b/>
      <sz val="11"/>
      <color indexed="8"/>
      <name val="Arial"/>
      <family val="2"/>
    </font>
    <font>
      <sz val="11"/>
      <color indexed="8"/>
      <name val="Arial"/>
      <family val="2"/>
    </font>
    <font>
      <b/>
      <sz val="10"/>
      <color indexed="9"/>
      <name val="Arial"/>
      <family val="2"/>
    </font>
    <font>
      <sz val="7"/>
      <color indexed="8"/>
      <name val="Arial"/>
      <family val="2"/>
    </font>
    <font>
      <b/>
      <sz val="8"/>
      <color indexed="23"/>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b/>
      <sz val="10"/>
      <color rgb="FF808080"/>
      <name val="Arial Narrow"/>
      <family val="2"/>
    </font>
    <font>
      <sz val="7.5"/>
      <color rgb="FF000000"/>
      <name val="Arial"/>
      <family val="2"/>
    </font>
    <font>
      <sz val="7.5"/>
      <color rgb="FF000000"/>
      <name val="Arial Narrow"/>
      <family val="2"/>
    </font>
    <font>
      <sz val="8"/>
      <color theme="1"/>
      <name val="Arial Narrow"/>
      <family val="2"/>
    </font>
    <font>
      <sz val="9.5"/>
      <color theme="1"/>
      <name val="Arial Narrow"/>
      <family val="2"/>
    </font>
    <font>
      <b/>
      <sz val="10"/>
      <color theme="0" tint="-0.4999699890613556"/>
      <name val="Arial Narrow"/>
      <family val="2"/>
    </font>
    <font>
      <sz val="10"/>
      <color theme="1"/>
      <name val="Arial Narrow"/>
      <family val="2"/>
    </font>
    <font>
      <sz val="7.5"/>
      <color theme="1"/>
      <name val="Arial Narrow"/>
      <family val="2"/>
    </font>
    <font>
      <sz val="9.5"/>
      <color theme="1"/>
      <name val="Calibri"/>
      <family val="2"/>
    </font>
    <font>
      <sz val="9"/>
      <color rgb="FF000000"/>
      <name val="Arial Narrow"/>
      <family val="2"/>
    </font>
    <font>
      <b/>
      <sz val="9"/>
      <color rgb="FFFFFFFF"/>
      <name val="Arial Narrow"/>
      <family val="2"/>
    </font>
    <font>
      <sz val="9"/>
      <color theme="1"/>
      <name val="Arial Narrow"/>
      <family val="2"/>
    </font>
    <font>
      <b/>
      <sz val="9"/>
      <color rgb="FF000000"/>
      <name val="Arial Narrow"/>
      <family val="2"/>
    </font>
    <font>
      <b/>
      <sz val="9"/>
      <color theme="1"/>
      <name val="Arial Narrow"/>
      <family val="2"/>
    </font>
    <font>
      <sz val="9.5"/>
      <color rgb="FF000000"/>
      <name val="Arial Narrow"/>
      <family val="2"/>
    </font>
    <font>
      <sz val="9"/>
      <color theme="1"/>
      <name val="Calibri"/>
      <family val="2"/>
    </font>
    <font>
      <b/>
      <sz val="11"/>
      <color rgb="FF000000"/>
      <name val="Arial"/>
      <family val="2"/>
    </font>
    <font>
      <sz val="11"/>
      <color rgb="FF000000"/>
      <name val="Arial"/>
      <family val="2"/>
    </font>
    <font>
      <sz val="7"/>
      <color theme="1"/>
      <name val="Arial"/>
      <family val="2"/>
    </font>
    <font>
      <sz val="8"/>
      <color rgb="FF000000"/>
      <name val="Arial"/>
      <family val="2"/>
    </font>
    <font>
      <b/>
      <sz val="8"/>
      <color theme="0" tint="-0.4999699890613556"/>
      <name val="Arial"/>
      <family val="2"/>
    </font>
    <font>
      <b/>
      <sz val="10"/>
      <color theme="0"/>
      <name val="Arial"/>
      <family val="2"/>
    </font>
    <font>
      <b/>
      <sz val="9"/>
      <color theme="0"/>
      <name val="Arial Narrow"/>
      <family val="2"/>
    </font>
    <font>
      <sz val="11"/>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A71433"/>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rgb="FFFDFBF3"/>
        <bgColor indexed="64"/>
      </patternFill>
    </fill>
    <fill>
      <patternFill patternType="solid">
        <fgColor rgb="FFC000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right style="thin">
        <color theme="0"/>
      </right>
      <top style="thin"/>
      <bottom style="thin"/>
    </border>
    <border>
      <left/>
      <right/>
      <top/>
      <bottom style="thin">
        <color theme="0"/>
      </bottom>
    </border>
    <border>
      <left/>
      <right/>
      <top style="thin">
        <color theme="0"/>
      </top>
      <bottom/>
    </border>
    <border>
      <left/>
      <right style="thin">
        <color theme="0"/>
      </right>
      <top style="thin">
        <color theme="0"/>
      </top>
      <bottom/>
    </border>
    <border>
      <left style="thin">
        <color theme="0"/>
      </left>
      <right style="thin">
        <color theme="0"/>
      </right>
      <top style="thin"/>
      <bottom style="thin"/>
    </border>
    <border>
      <left style="thin">
        <color theme="0"/>
      </left>
      <right/>
      <top style="thin"/>
      <bottom style="thin"/>
    </border>
    <border>
      <left/>
      <right style="thin">
        <color theme="0"/>
      </right>
      <top style="thin"/>
      <bottom/>
    </border>
    <border>
      <left/>
      <right style="thin">
        <color theme="0"/>
      </right>
      <top/>
      <bottom/>
    </border>
    <border>
      <left/>
      <right style="thin">
        <color theme="0"/>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9"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1">
    <xf numFmtId="0" fontId="0" fillId="0" borderId="0" xfId="0" applyFont="1" applyAlignment="1">
      <alignment/>
    </xf>
    <xf numFmtId="0" fontId="62" fillId="0" borderId="0" xfId="0" applyFont="1" applyAlignment="1">
      <alignment/>
    </xf>
    <xf numFmtId="2" fontId="62" fillId="0" borderId="0" xfId="0" applyNumberFormat="1" applyFont="1" applyAlignment="1">
      <alignment/>
    </xf>
    <xf numFmtId="0" fontId="62" fillId="0" borderId="0" xfId="0" applyFont="1" applyAlignment="1">
      <alignment horizontal="left" vertical="center"/>
    </xf>
    <xf numFmtId="0" fontId="62" fillId="0" borderId="0" xfId="0" applyFont="1" applyAlignment="1">
      <alignment horizontal="left"/>
    </xf>
    <xf numFmtId="0" fontId="62" fillId="0" borderId="0" xfId="0" applyFont="1" applyAlignment="1">
      <alignment/>
    </xf>
    <xf numFmtId="0" fontId="63" fillId="0" borderId="0" xfId="0" applyFont="1" applyAlignment="1">
      <alignment/>
    </xf>
    <xf numFmtId="0" fontId="64" fillId="0" borderId="0" xfId="0" applyFont="1" applyFill="1" applyAlignment="1">
      <alignment horizontal="left"/>
    </xf>
    <xf numFmtId="0" fontId="63" fillId="0" borderId="0" xfId="0" applyFont="1" applyBorder="1" applyAlignment="1">
      <alignment/>
    </xf>
    <xf numFmtId="0" fontId="0" fillId="0" borderId="0" xfId="0" applyBorder="1" applyAlignment="1">
      <alignment/>
    </xf>
    <xf numFmtId="0" fontId="13" fillId="0" borderId="0" xfId="0" applyFont="1" applyBorder="1" applyAlignment="1">
      <alignment/>
    </xf>
    <xf numFmtId="0" fontId="65" fillId="0" borderId="0" xfId="0" applyFont="1" applyAlignment="1">
      <alignment/>
    </xf>
    <xf numFmtId="0" fontId="66" fillId="0" borderId="0" xfId="0" applyFont="1" applyFill="1" applyAlignment="1">
      <alignment/>
    </xf>
    <xf numFmtId="0" fontId="67" fillId="0" borderId="0" xfId="0" applyFont="1" applyAlignment="1">
      <alignment/>
    </xf>
    <xf numFmtId="0" fontId="63" fillId="0" borderId="0" xfId="0" applyFont="1" applyBorder="1" applyAlignment="1">
      <alignment wrapText="1"/>
    </xf>
    <xf numFmtId="0" fontId="15" fillId="0" borderId="0" xfId="0" applyFont="1" applyAlignment="1">
      <alignment/>
    </xf>
    <xf numFmtId="0" fontId="22" fillId="0" borderId="0" xfId="0" applyFont="1" applyAlignment="1">
      <alignment/>
    </xf>
    <xf numFmtId="0" fontId="63" fillId="0" borderId="0" xfId="0" applyFont="1" applyBorder="1" applyAlignment="1">
      <alignment horizontal="left" wrapText="1"/>
    </xf>
    <xf numFmtId="0" fontId="63" fillId="0" borderId="0" xfId="0" applyFont="1" applyFill="1" applyBorder="1" applyAlignment="1">
      <alignment horizontal="left" wrapText="1"/>
    </xf>
    <xf numFmtId="0" fontId="63" fillId="0" borderId="0" xfId="0" applyFont="1" applyFill="1" applyBorder="1" applyAlignment="1">
      <alignment/>
    </xf>
    <xf numFmtId="0" fontId="68" fillId="0" borderId="0" xfId="0" applyFont="1" applyAlignment="1">
      <alignment/>
    </xf>
    <xf numFmtId="0" fontId="65" fillId="0" borderId="0" xfId="0" applyFont="1" applyFill="1" applyAlignment="1">
      <alignment horizontal="left"/>
    </xf>
    <xf numFmtId="0" fontId="24" fillId="0" borderId="0" xfId="0" applyFont="1" applyAlignment="1">
      <alignment/>
    </xf>
    <xf numFmtId="0" fontId="63" fillId="0" borderId="0" xfId="0" applyFont="1" applyAlignment="1">
      <alignment vertical="center"/>
    </xf>
    <xf numFmtId="0" fontId="69" fillId="0" borderId="0" xfId="0" applyFont="1" applyBorder="1" applyAlignment="1">
      <alignment/>
    </xf>
    <xf numFmtId="0" fontId="67" fillId="0" borderId="0" xfId="0" applyFont="1" applyAlignment="1">
      <alignment vertical="center"/>
    </xf>
    <xf numFmtId="0" fontId="70" fillId="0" borderId="0" xfId="0" applyFont="1" applyAlignment="1">
      <alignment/>
    </xf>
    <xf numFmtId="0" fontId="70" fillId="0" borderId="0" xfId="0" applyFont="1" applyAlignment="1">
      <alignment/>
    </xf>
    <xf numFmtId="2" fontId="70" fillId="0" borderId="0" xfId="0" applyNumberFormat="1" applyFont="1" applyAlignment="1">
      <alignment/>
    </xf>
    <xf numFmtId="2" fontId="70" fillId="0" borderId="0" xfId="0" applyNumberFormat="1" applyFont="1" applyAlignment="1">
      <alignment/>
    </xf>
    <xf numFmtId="2" fontId="62" fillId="0" borderId="0" xfId="0" applyNumberFormat="1" applyFont="1" applyAlignment="1">
      <alignment/>
    </xf>
    <xf numFmtId="0" fontId="15" fillId="0" borderId="0" xfId="0" applyFont="1" applyBorder="1" applyAlignment="1">
      <alignment/>
    </xf>
    <xf numFmtId="0" fontId="71" fillId="0" borderId="0" xfId="0" applyFont="1" applyBorder="1" applyAlignment="1">
      <alignment/>
    </xf>
    <xf numFmtId="0" fontId="72" fillId="0" borderId="10" xfId="0" applyFont="1" applyBorder="1" applyAlignment="1">
      <alignment wrapText="1"/>
    </xf>
    <xf numFmtId="3" fontId="72" fillId="20" borderId="10" xfId="0" applyNumberFormat="1" applyFont="1" applyFill="1" applyBorder="1" applyAlignment="1">
      <alignment horizontal="right" wrapText="1"/>
    </xf>
    <xf numFmtId="3" fontId="72" fillId="0" borderId="10" xfId="0" applyNumberFormat="1" applyFont="1" applyBorder="1" applyAlignment="1">
      <alignment horizontal="right" wrapText="1"/>
    </xf>
    <xf numFmtId="0" fontId="72" fillId="20" borderId="10" xfId="0" applyFont="1" applyFill="1" applyBorder="1" applyAlignment="1">
      <alignment horizontal="right" wrapText="1"/>
    </xf>
    <xf numFmtId="164" fontId="72" fillId="20" borderId="10" xfId="0" applyNumberFormat="1" applyFont="1" applyFill="1" applyBorder="1" applyAlignment="1">
      <alignment horizontal="right" wrapText="1"/>
    </xf>
    <xf numFmtId="164" fontId="72" fillId="0" borderId="10" xfId="0" applyNumberFormat="1" applyFont="1" applyBorder="1" applyAlignment="1">
      <alignment horizontal="right" wrapText="1"/>
    </xf>
    <xf numFmtId="0" fontId="73" fillId="33" borderId="10" xfId="0" applyFont="1" applyFill="1" applyBorder="1" applyAlignment="1">
      <alignment wrapText="1"/>
    </xf>
    <xf numFmtId="3" fontId="73" fillId="33" borderId="10" xfId="0" applyNumberFormat="1" applyFont="1" applyFill="1" applyBorder="1" applyAlignment="1">
      <alignment horizontal="right" wrapText="1"/>
    </xf>
    <xf numFmtId="0" fontId="73" fillId="33" borderId="10" xfId="0" applyFont="1" applyFill="1" applyBorder="1" applyAlignment="1">
      <alignment horizontal="right" wrapText="1"/>
    </xf>
    <xf numFmtId="164" fontId="73" fillId="33" borderId="10" xfId="0" applyNumberFormat="1" applyFont="1" applyFill="1" applyBorder="1" applyAlignment="1">
      <alignment horizontal="right" wrapText="1"/>
    </xf>
    <xf numFmtId="164" fontId="72" fillId="34" borderId="10" xfId="0" applyNumberFormat="1" applyFont="1" applyFill="1" applyBorder="1" applyAlignment="1">
      <alignment horizontal="right" wrapText="1"/>
    </xf>
    <xf numFmtId="164" fontId="72" fillId="35" borderId="10" xfId="0" applyNumberFormat="1" applyFont="1" applyFill="1" applyBorder="1" applyAlignment="1">
      <alignment horizontal="right" wrapText="1"/>
    </xf>
    <xf numFmtId="3" fontId="72" fillId="0" borderId="10" xfId="0" applyNumberFormat="1" applyFont="1" applyBorder="1" applyAlignment="1">
      <alignment wrapText="1"/>
    </xf>
    <xf numFmtId="3" fontId="72" fillId="34" borderId="10" xfId="0" applyNumberFormat="1" applyFont="1" applyFill="1" applyBorder="1" applyAlignment="1">
      <alignment wrapText="1"/>
    </xf>
    <xf numFmtId="164" fontId="72" fillId="34" borderId="10" xfId="0" applyNumberFormat="1" applyFont="1" applyFill="1" applyBorder="1" applyAlignment="1">
      <alignment wrapText="1"/>
    </xf>
    <xf numFmtId="164" fontId="72" fillId="0" borderId="10" xfId="0" applyNumberFormat="1" applyFont="1" applyBorder="1" applyAlignment="1">
      <alignment wrapText="1"/>
    </xf>
    <xf numFmtId="164" fontId="72" fillId="34" borderId="10" xfId="0" applyNumberFormat="1" applyFont="1" applyFill="1" applyBorder="1" applyAlignment="1">
      <alignment horizontal="right"/>
    </xf>
    <xf numFmtId="164" fontId="72" fillId="34" borderId="10" xfId="0" applyNumberFormat="1" applyFont="1" applyFill="1" applyBorder="1" applyAlignment="1">
      <alignment/>
    </xf>
    <xf numFmtId="164" fontId="72" fillId="0" borderId="10" xfId="0" applyNumberFormat="1" applyFont="1" applyBorder="1" applyAlignment="1">
      <alignment/>
    </xf>
    <xf numFmtId="1" fontId="72" fillId="0" borderId="10" xfId="0" applyNumberFormat="1" applyFont="1" applyFill="1" applyBorder="1" applyAlignment="1">
      <alignment horizontal="right" wrapText="1"/>
    </xf>
    <xf numFmtId="165" fontId="72" fillId="20" borderId="10" xfId="0" applyNumberFormat="1" applyFont="1" applyFill="1" applyBorder="1" applyAlignment="1">
      <alignment horizontal="right" wrapText="1"/>
    </xf>
    <xf numFmtId="165" fontId="72" fillId="0" borderId="10" xfId="0" applyNumberFormat="1" applyFont="1" applyFill="1" applyBorder="1" applyAlignment="1">
      <alignment horizontal="right" wrapText="1"/>
    </xf>
    <xf numFmtId="165" fontId="72" fillId="34" borderId="10" xfId="0" applyNumberFormat="1" applyFont="1" applyFill="1" applyBorder="1" applyAlignment="1">
      <alignment horizontal="right" wrapText="1"/>
    </xf>
    <xf numFmtId="3" fontId="72" fillId="0" borderId="10" xfId="0" applyNumberFormat="1" applyFont="1" applyFill="1" applyBorder="1" applyAlignment="1">
      <alignment horizontal="right" wrapText="1"/>
    </xf>
    <xf numFmtId="3" fontId="72" fillId="34" borderId="10" xfId="0" applyNumberFormat="1" applyFont="1" applyFill="1" applyBorder="1" applyAlignment="1">
      <alignment horizontal="right" wrapText="1"/>
    </xf>
    <xf numFmtId="165" fontId="73" fillId="33" borderId="10" xfId="0" applyNumberFormat="1" applyFont="1" applyFill="1" applyBorder="1" applyAlignment="1">
      <alignment horizontal="right" wrapText="1"/>
    </xf>
    <xf numFmtId="0" fontId="72" fillId="35" borderId="11" xfId="0" applyFont="1" applyFill="1" applyBorder="1" applyAlignment="1">
      <alignment wrapText="1"/>
    </xf>
    <xf numFmtId="1" fontId="72" fillId="35" borderId="10" xfId="0" applyNumberFormat="1" applyFont="1" applyFill="1" applyBorder="1" applyAlignment="1">
      <alignment horizontal="right" wrapText="1"/>
    </xf>
    <xf numFmtId="0" fontId="74" fillId="35" borderId="10" xfId="0" applyFont="1" applyFill="1" applyBorder="1" applyAlignment="1">
      <alignment horizontal="right"/>
    </xf>
    <xf numFmtId="0" fontId="10" fillId="35" borderId="10" xfId="0" applyFont="1" applyFill="1" applyBorder="1" applyAlignment="1">
      <alignment vertical="top" wrapText="1"/>
    </xf>
    <xf numFmtId="3" fontId="73" fillId="33" borderId="10" xfId="0" applyNumberFormat="1" applyFont="1" applyFill="1" applyBorder="1" applyAlignment="1">
      <alignment wrapText="1"/>
    </xf>
    <xf numFmtId="2" fontId="72" fillId="35" borderId="10" xfId="0" applyNumberFormat="1" applyFont="1" applyFill="1" applyBorder="1" applyAlignment="1">
      <alignment horizontal="right" wrapText="1"/>
    </xf>
    <xf numFmtId="0" fontId="72" fillId="0" borderId="10" xfId="0" applyFont="1" applyBorder="1" applyAlignment="1">
      <alignment horizontal="left"/>
    </xf>
    <xf numFmtId="164" fontId="73" fillId="33" borderId="10" xfId="0" applyNumberFormat="1" applyFont="1" applyFill="1" applyBorder="1" applyAlignment="1">
      <alignment wrapText="1"/>
    </xf>
    <xf numFmtId="0" fontId="72" fillId="0" borderId="10" xfId="0" applyFont="1" applyBorder="1" applyAlignment="1">
      <alignment horizontal="left" vertical="top"/>
    </xf>
    <xf numFmtId="3" fontId="72" fillId="34" borderId="10" xfId="0" applyNumberFormat="1" applyFont="1" applyFill="1" applyBorder="1" applyAlignment="1">
      <alignment vertical="top" wrapText="1"/>
    </xf>
    <xf numFmtId="0" fontId="75" fillId="35" borderId="10" xfId="0" applyFont="1" applyFill="1" applyBorder="1" applyAlignment="1">
      <alignment horizontal="right" wrapText="1"/>
    </xf>
    <xf numFmtId="1" fontId="73" fillId="33" borderId="10" xfId="0" applyNumberFormat="1" applyFont="1" applyFill="1" applyBorder="1" applyAlignment="1">
      <alignment wrapText="1"/>
    </xf>
    <xf numFmtId="2" fontId="72" fillId="0" borderId="12" xfId="0" applyNumberFormat="1" applyFont="1" applyBorder="1" applyAlignment="1">
      <alignment horizontal="right" wrapText="1"/>
    </xf>
    <xf numFmtId="0" fontId="72" fillId="34" borderId="10" xfId="0" applyFont="1" applyFill="1" applyBorder="1" applyAlignment="1">
      <alignment wrapText="1"/>
    </xf>
    <xf numFmtId="0" fontId="74" fillId="36" borderId="10" xfId="0" applyFont="1" applyFill="1" applyBorder="1" applyAlignment="1">
      <alignment horizontal="right" wrapText="1"/>
    </xf>
    <xf numFmtId="0" fontId="74" fillId="36" borderId="10" xfId="0" applyFont="1" applyFill="1" applyBorder="1" applyAlignment="1">
      <alignment wrapText="1"/>
    </xf>
    <xf numFmtId="164" fontId="74" fillId="20" borderId="10" xfId="0" applyNumberFormat="1" applyFont="1" applyFill="1" applyBorder="1" applyAlignment="1">
      <alignment horizontal="right" wrapText="1"/>
    </xf>
    <xf numFmtId="164" fontId="74" fillId="36" borderId="10" xfId="0" applyNumberFormat="1" applyFont="1" applyFill="1" applyBorder="1" applyAlignment="1">
      <alignment horizontal="right" wrapText="1"/>
    </xf>
    <xf numFmtId="0" fontId="76" fillId="36" borderId="10" xfId="0" applyFont="1" applyFill="1" applyBorder="1" applyAlignment="1">
      <alignment wrapText="1"/>
    </xf>
    <xf numFmtId="164" fontId="76" fillId="20" borderId="10" xfId="0" applyNumberFormat="1" applyFont="1" applyFill="1" applyBorder="1" applyAlignment="1">
      <alignment horizontal="right" wrapText="1"/>
    </xf>
    <xf numFmtId="164" fontId="76" fillId="36" borderId="10" xfId="0" applyNumberFormat="1" applyFont="1" applyFill="1" applyBorder="1" applyAlignment="1">
      <alignment horizontal="right" wrapText="1"/>
    </xf>
    <xf numFmtId="0" fontId="76" fillId="0" borderId="10" xfId="0" applyFont="1" applyBorder="1" applyAlignment="1">
      <alignment wrapText="1"/>
    </xf>
    <xf numFmtId="164" fontId="76" fillId="0" borderId="10" xfId="0" applyNumberFormat="1" applyFont="1" applyBorder="1" applyAlignment="1">
      <alignment horizontal="right" wrapText="1"/>
    </xf>
    <xf numFmtId="164" fontId="72" fillId="0" borderId="10" xfId="0" applyNumberFormat="1" applyFont="1" applyFill="1" applyBorder="1" applyAlignment="1">
      <alignment horizontal="right" wrapText="1"/>
    </xf>
    <xf numFmtId="3" fontId="72" fillId="34" borderId="10" xfId="0" applyNumberFormat="1" applyFont="1" applyFill="1" applyBorder="1" applyAlignment="1">
      <alignment/>
    </xf>
    <xf numFmtId="3" fontId="72" fillId="0" borderId="10" xfId="0" applyNumberFormat="1" applyFont="1" applyBorder="1" applyAlignment="1">
      <alignment/>
    </xf>
    <xf numFmtId="164" fontId="74" fillId="34" borderId="10" xfId="0" applyNumberFormat="1" applyFont="1" applyFill="1" applyBorder="1" applyAlignment="1">
      <alignment/>
    </xf>
    <xf numFmtId="3" fontId="72" fillId="0" borderId="10" xfId="0" applyNumberFormat="1" applyFont="1" applyBorder="1" applyAlignment="1">
      <alignment horizontal="right"/>
    </xf>
    <xf numFmtId="164" fontId="74" fillId="34" borderId="10" xfId="0" applyNumberFormat="1" applyFont="1" applyFill="1" applyBorder="1" applyAlignment="1">
      <alignment horizontal="right"/>
    </xf>
    <xf numFmtId="3" fontId="72" fillId="34" borderId="10" xfId="0" applyNumberFormat="1" applyFont="1" applyFill="1" applyBorder="1" applyAlignment="1">
      <alignment horizontal="right"/>
    </xf>
    <xf numFmtId="164" fontId="72" fillId="0" borderId="10" xfId="0" applyNumberFormat="1" applyFont="1" applyBorder="1" applyAlignment="1">
      <alignment horizontal="right"/>
    </xf>
    <xf numFmtId="0" fontId="10" fillId="35" borderId="10" xfId="46" applyFont="1" applyFill="1" applyBorder="1" applyAlignment="1">
      <alignment horizontal="right"/>
      <protection/>
    </xf>
    <xf numFmtId="0" fontId="74" fillId="35" borderId="10" xfId="0" applyFont="1" applyFill="1" applyBorder="1" applyAlignment="1">
      <alignment horizontal="right" wrapText="1"/>
    </xf>
    <xf numFmtId="164" fontId="74" fillId="0" borderId="10" xfId="0" applyNumberFormat="1" applyFont="1" applyBorder="1" applyAlignment="1">
      <alignment/>
    </xf>
    <xf numFmtId="0" fontId="76" fillId="0" borderId="10" xfId="0" applyFont="1" applyBorder="1" applyAlignment="1">
      <alignment/>
    </xf>
    <xf numFmtId="3" fontId="76" fillId="34" borderId="10" xfId="0" applyNumberFormat="1" applyFont="1" applyFill="1" applyBorder="1" applyAlignment="1">
      <alignment/>
    </xf>
    <xf numFmtId="3" fontId="76" fillId="0" borderId="10" xfId="0" applyNumberFormat="1" applyFont="1" applyBorder="1" applyAlignment="1">
      <alignment horizontal="right"/>
    </xf>
    <xf numFmtId="164" fontId="76" fillId="0" borderId="10" xfId="0" applyNumberFormat="1" applyFont="1" applyBorder="1" applyAlignment="1">
      <alignment/>
    </xf>
    <xf numFmtId="0" fontId="74" fillId="0" borderId="10" xfId="0" applyFont="1" applyBorder="1" applyAlignment="1">
      <alignment/>
    </xf>
    <xf numFmtId="3" fontId="74" fillId="34" borderId="10" xfId="0" applyNumberFormat="1" applyFont="1" applyFill="1" applyBorder="1" applyAlignment="1">
      <alignment/>
    </xf>
    <xf numFmtId="3" fontId="74" fillId="0" borderId="10" xfId="0" applyNumberFormat="1" applyFont="1" applyBorder="1" applyAlignment="1">
      <alignment/>
    </xf>
    <xf numFmtId="164" fontId="74" fillId="34" borderId="10" xfId="0" applyNumberFormat="1" applyFont="1" applyFill="1" applyBorder="1" applyAlignment="1">
      <alignment/>
    </xf>
    <xf numFmtId="3" fontId="76" fillId="0" borderId="10" xfId="0" applyNumberFormat="1" applyFont="1" applyBorder="1" applyAlignment="1">
      <alignment/>
    </xf>
    <xf numFmtId="164" fontId="76" fillId="34" borderId="10" xfId="0" applyNumberFormat="1" applyFont="1" applyFill="1" applyBorder="1" applyAlignment="1">
      <alignment/>
    </xf>
    <xf numFmtId="0" fontId="11" fillId="35" borderId="10" xfId="0" applyFont="1" applyFill="1" applyBorder="1" applyAlignment="1">
      <alignment wrapText="1"/>
    </xf>
    <xf numFmtId="3" fontId="11" fillId="35" borderId="10" xfId="0" applyNumberFormat="1" applyFont="1" applyFill="1" applyBorder="1" applyAlignment="1">
      <alignment horizontal="right" wrapText="1"/>
    </xf>
    <xf numFmtId="165" fontId="11" fillId="35" borderId="10" xfId="0" applyNumberFormat="1" applyFont="1" applyFill="1" applyBorder="1" applyAlignment="1">
      <alignment horizontal="right" wrapText="1"/>
    </xf>
    <xf numFmtId="165" fontId="73" fillId="33" borderId="10" xfId="0" applyNumberFormat="1" applyFont="1" applyFill="1" applyBorder="1" applyAlignment="1">
      <alignment wrapText="1"/>
    </xf>
    <xf numFmtId="3" fontId="11" fillId="34" borderId="10" xfId="0" applyNumberFormat="1" applyFont="1" applyFill="1" applyBorder="1" applyAlignment="1">
      <alignment horizontal="right" wrapText="1"/>
    </xf>
    <xf numFmtId="3" fontId="76" fillId="34" borderId="10" xfId="0" applyNumberFormat="1" applyFont="1" applyFill="1" applyBorder="1" applyAlignment="1">
      <alignment horizontal="right"/>
    </xf>
    <xf numFmtId="165" fontId="11" fillId="34" borderId="10" xfId="0" applyNumberFormat="1" applyFont="1" applyFill="1" applyBorder="1" applyAlignment="1">
      <alignment wrapText="1"/>
    </xf>
    <xf numFmtId="0" fontId="75" fillId="35" borderId="12" xfId="0" applyFont="1" applyFill="1" applyBorder="1" applyAlignment="1">
      <alignment wrapText="1"/>
    </xf>
    <xf numFmtId="0" fontId="72" fillId="34" borderId="10" xfId="0" applyFont="1" applyFill="1" applyBorder="1" applyAlignment="1">
      <alignment horizontal="right" wrapText="1"/>
    </xf>
    <xf numFmtId="0" fontId="72" fillId="0" borderId="10" xfId="0" applyFont="1" applyBorder="1" applyAlignment="1">
      <alignment horizontal="right" wrapText="1"/>
    </xf>
    <xf numFmtId="0" fontId="65" fillId="37" borderId="0" xfId="0" applyFont="1" applyFill="1" applyAlignment="1">
      <alignment vertical="top"/>
    </xf>
    <xf numFmtId="0" fontId="65" fillId="37" borderId="0" xfId="0" applyFont="1" applyFill="1" applyAlignment="1">
      <alignment horizontal="left" vertical="top"/>
    </xf>
    <xf numFmtId="0" fontId="75" fillId="35" borderId="10" xfId="0" applyFont="1" applyFill="1" applyBorder="1" applyAlignment="1">
      <alignment wrapText="1"/>
    </xf>
    <xf numFmtId="0" fontId="72" fillId="0" borderId="10" xfId="0" applyFont="1" applyFill="1" applyBorder="1" applyAlignment="1">
      <alignment horizontal="right"/>
    </xf>
    <xf numFmtId="0" fontId="15" fillId="0" borderId="0" xfId="0" applyFont="1" applyBorder="1" applyAlignment="1">
      <alignment horizontal="left" vertical="center"/>
    </xf>
    <xf numFmtId="0" fontId="77" fillId="0" borderId="0" xfId="0" applyFont="1" applyBorder="1" applyAlignment="1">
      <alignment horizontal="left" vertical="center"/>
    </xf>
    <xf numFmtId="0" fontId="23" fillId="0" borderId="11" xfId="0" applyFont="1" applyBorder="1" applyAlignment="1">
      <alignment/>
    </xf>
    <xf numFmtId="0" fontId="72" fillId="35" borderId="10" xfId="0" applyFont="1" applyFill="1" applyBorder="1" applyAlignment="1">
      <alignment horizontal="right" vertical="center"/>
    </xf>
    <xf numFmtId="0" fontId="72" fillId="35" borderId="10" xfId="0" applyNumberFormat="1" applyFont="1" applyFill="1" applyBorder="1" applyAlignment="1">
      <alignment horizontal="right" wrapText="1"/>
    </xf>
    <xf numFmtId="0" fontId="0" fillId="0" borderId="0" xfId="0" applyAlignment="1">
      <alignment/>
    </xf>
    <xf numFmtId="164" fontId="0" fillId="0" borderId="0" xfId="0" applyNumberFormat="1" applyAlignment="1">
      <alignment/>
    </xf>
    <xf numFmtId="0" fontId="78" fillId="0" borderId="0" xfId="0" applyFont="1" applyAlignment="1">
      <alignment/>
    </xf>
    <xf numFmtId="0" fontId="78" fillId="0" borderId="0" xfId="0" applyFont="1" applyAlignment="1">
      <alignment horizontal="left" vertical="center"/>
    </xf>
    <xf numFmtId="164" fontId="75" fillId="20" borderId="10" xfId="0" applyNumberFormat="1" applyFont="1" applyFill="1" applyBorder="1" applyAlignment="1">
      <alignment horizontal="right" wrapText="1"/>
    </xf>
    <xf numFmtId="164" fontId="75" fillId="0" borderId="10" xfId="0" applyNumberFormat="1" applyFont="1" applyBorder="1" applyAlignment="1">
      <alignment horizontal="right" wrapText="1"/>
    </xf>
    <xf numFmtId="164" fontId="75" fillId="0" borderId="10" xfId="0" applyNumberFormat="1" applyFont="1" applyFill="1" applyBorder="1" applyAlignment="1">
      <alignment horizontal="right" wrapText="1"/>
    </xf>
    <xf numFmtId="164" fontId="75" fillId="34" borderId="10" xfId="0" applyNumberFormat="1" applyFont="1" applyFill="1" applyBorder="1" applyAlignment="1">
      <alignment horizontal="right" wrapText="1"/>
    </xf>
    <xf numFmtId="0" fontId="74" fillId="34" borderId="10" xfId="0" applyFont="1" applyFill="1" applyBorder="1" applyAlignment="1">
      <alignment horizontal="right"/>
    </xf>
    <xf numFmtId="0" fontId="0" fillId="0" borderId="0" xfId="0" applyAlignment="1">
      <alignment/>
    </xf>
    <xf numFmtId="0" fontId="0" fillId="0" borderId="0" xfId="0" applyBorder="1" applyAlignment="1">
      <alignment/>
    </xf>
    <xf numFmtId="0" fontId="72" fillId="35" borderId="10" xfId="0" applyFont="1" applyFill="1" applyBorder="1" applyAlignment="1">
      <alignment horizontal="right" wrapText="1"/>
    </xf>
    <xf numFmtId="3" fontId="73" fillId="33" borderId="10" xfId="0" applyNumberFormat="1" applyFont="1" applyFill="1" applyBorder="1" applyAlignment="1">
      <alignment horizontal="right" vertical="center" wrapText="1"/>
    </xf>
    <xf numFmtId="164" fontId="73" fillId="33" borderId="10" xfId="0" applyNumberFormat="1" applyFont="1" applyFill="1" applyBorder="1" applyAlignment="1">
      <alignment horizontal="right" vertical="center" wrapText="1"/>
    </xf>
    <xf numFmtId="0" fontId="63" fillId="0" borderId="0" xfId="0" applyFont="1" applyAlignment="1">
      <alignment horizontal="justify"/>
    </xf>
    <xf numFmtId="0" fontId="0" fillId="0" borderId="0" xfId="0" applyAlignment="1">
      <alignment/>
    </xf>
    <xf numFmtId="0" fontId="0" fillId="0" borderId="0" xfId="0" applyBorder="1" applyAlignment="1">
      <alignment/>
    </xf>
    <xf numFmtId="0" fontId="72" fillId="35" borderId="10" xfId="0" applyFont="1" applyFill="1" applyBorder="1" applyAlignment="1">
      <alignment horizontal="right" wrapText="1"/>
    </xf>
    <xf numFmtId="0" fontId="72" fillId="0" borderId="10" xfId="0" applyFont="1" applyFill="1" applyBorder="1" applyAlignment="1">
      <alignment horizontal="right" wrapText="1"/>
    </xf>
    <xf numFmtId="0" fontId="78" fillId="0" borderId="0" xfId="0" applyFont="1" applyBorder="1" applyAlignment="1">
      <alignment/>
    </xf>
    <xf numFmtId="0" fontId="79" fillId="0" borderId="0" xfId="0" applyFont="1" applyBorder="1" applyAlignment="1">
      <alignment horizontal="center" vertical="top" wrapText="1"/>
    </xf>
    <xf numFmtId="0" fontId="79" fillId="0" borderId="0" xfId="0" applyFont="1" applyBorder="1" applyAlignment="1">
      <alignment horizontal="left" vertical="top"/>
    </xf>
    <xf numFmtId="0" fontId="80" fillId="0" borderId="0" xfId="0" applyFont="1" applyBorder="1" applyAlignment="1">
      <alignment vertical="top" wrapText="1"/>
    </xf>
    <xf numFmtId="0" fontId="79" fillId="0" borderId="0" xfId="0" applyFont="1" applyBorder="1" applyAlignment="1">
      <alignment vertical="top"/>
    </xf>
    <xf numFmtId="0" fontId="79" fillId="0" borderId="0" xfId="0" applyFont="1" applyBorder="1" applyAlignment="1">
      <alignment vertical="top" wrapText="1"/>
    </xf>
    <xf numFmtId="0" fontId="72" fillId="35" borderId="10" xfId="0" applyFont="1" applyFill="1" applyBorder="1" applyAlignment="1">
      <alignment horizontal="right" wrapText="1"/>
    </xf>
    <xf numFmtId="3" fontId="11" fillId="0" borderId="10" xfId="0" applyNumberFormat="1" applyFont="1" applyFill="1" applyBorder="1" applyAlignment="1">
      <alignment horizontal="right" wrapText="1"/>
    </xf>
    <xf numFmtId="0" fontId="0" fillId="0" borderId="0" xfId="0" applyAlignment="1">
      <alignment/>
    </xf>
    <xf numFmtId="0" fontId="72" fillId="35" borderId="10" xfId="0" applyFont="1" applyFill="1" applyBorder="1" applyAlignment="1">
      <alignment horizontal="right" wrapText="1"/>
    </xf>
    <xf numFmtId="0" fontId="0" fillId="0" borderId="0" xfId="0" applyFill="1" applyAlignment="1">
      <alignment/>
    </xf>
    <xf numFmtId="0" fontId="72" fillId="0" borderId="11" xfId="0" applyFont="1" applyBorder="1" applyAlignment="1">
      <alignment horizontal="left" wrapText="1"/>
    </xf>
    <xf numFmtId="3" fontId="72" fillId="20" borderId="11" xfId="0" applyNumberFormat="1" applyFont="1" applyFill="1" applyBorder="1" applyAlignment="1">
      <alignment horizontal="right" wrapText="1"/>
    </xf>
    <xf numFmtId="3" fontId="72" fillId="0" borderId="11" xfId="0" applyNumberFormat="1" applyFont="1" applyBorder="1" applyAlignment="1">
      <alignment horizontal="right" wrapText="1"/>
    </xf>
    <xf numFmtId="164" fontId="72" fillId="0" borderId="11" xfId="0" applyNumberFormat="1" applyFont="1" applyBorder="1" applyAlignment="1">
      <alignment horizontal="right" wrapText="1"/>
    </xf>
    <xf numFmtId="164" fontId="72" fillId="20" borderId="11" xfId="0" applyNumberFormat="1" applyFont="1" applyFill="1" applyBorder="1" applyAlignment="1">
      <alignment horizontal="right" wrapText="1"/>
    </xf>
    <xf numFmtId="0" fontId="72" fillId="0" borderId="10" xfId="0" applyFont="1" applyBorder="1" applyAlignment="1">
      <alignment horizontal="left" wrapText="1"/>
    </xf>
    <xf numFmtId="0" fontId="75" fillId="0" borderId="10" xfId="0" applyFont="1" applyBorder="1" applyAlignment="1">
      <alignment horizontal="left" vertical="center" wrapText="1"/>
    </xf>
    <xf numFmtId="3" fontId="74" fillId="0" borderId="10" xfId="0" applyNumberFormat="1" applyFont="1" applyBorder="1" applyAlignment="1">
      <alignment horizontal="right"/>
    </xf>
    <xf numFmtId="166" fontId="74" fillId="34" borderId="10" xfId="43" applyNumberFormat="1" applyFont="1" applyFill="1" applyBorder="1" applyAlignment="1">
      <alignment horizontal="right" vertical="center"/>
    </xf>
    <xf numFmtId="0" fontId="81" fillId="35" borderId="10" xfId="0" applyFont="1" applyFill="1" applyBorder="1" applyAlignment="1">
      <alignment horizontal="left" wrapText="1"/>
    </xf>
    <xf numFmtId="165" fontId="72" fillId="0" borderId="10" xfId="0" applyNumberFormat="1" applyFont="1" applyBorder="1" applyAlignment="1">
      <alignment horizontal="right" wrapText="1"/>
    </xf>
    <xf numFmtId="165" fontId="72" fillId="35" borderId="10" xfId="0" applyNumberFormat="1" applyFont="1" applyFill="1" applyBorder="1" applyAlignment="1">
      <alignment horizontal="right" wrapText="1"/>
    </xf>
    <xf numFmtId="166" fontId="74" fillId="35" borderId="10" xfId="43" applyNumberFormat="1" applyFont="1" applyFill="1" applyBorder="1" applyAlignment="1">
      <alignment horizontal="right" vertical="center"/>
    </xf>
    <xf numFmtId="1" fontId="72" fillId="20" borderId="10" xfId="0" applyNumberFormat="1" applyFont="1" applyFill="1" applyBorder="1" applyAlignment="1">
      <alignment horizontal="right" wrapText="1"/>
    </xf>
    <xf numFmtId="3" fontId="75" fillId="20" borderId="10" xfId="0" applyNumberFormat="1" applyFont="1" applyFill="1" applyBorder="1" applyAlignment="1">
      <alignment horizontal="right" wrapText="1"/>
    </xf>
    <xf numFmtId="164" fontId="81" fillId="35" borderId="10" xfId="0" applyNumberFormat="1" applyFont="1" applyFill="1" applyBorder="1" applyAlignment="1">
      <alignment horizontal="left" wrapText="1"/>
    </xf>
    <xf numFmtId="1" fontId="73" fillId="33" borderId="10" xfId="0" applyNumberFormat="1" applyFont="1" applyFill="1" applyBorder="1" applyAlignment="1">
      <alignment horizontal="right" wrapText="1"/>
    </xf>
    <xf numFmtId="0" fontId="75" fillId="0" borderId="10" xfId="0" applyFont="1" applyBorder="1" applyAlignment="1">
      <alignment wrapText="1"/>
    </xf>
    <xf numFmtId="3" fontId="75" fillId="0" borderId="10" xfId="0" applyNumberFormat="1" applyFont="1" applyBorder="1" applyAlignment="1">
      <alignment horizontal="right" wrapText="1"/>
    </xf>
    <xf numFmtId="0" fontId="82" fillId="0" borderId="0" xfId="0" applyFont="1" applyAlignment="1">
      <alignment horizontal="left" vertical="top"/>
    </xf>
    <xf numFmtId="0" fontId="83" fillId="0" borderId="0" xfId="0" applyFont="1" applyAlignment="1">
      <alignment/>
    </xf>
    <xf numFmtId="167" fontId="83" fillId="0" borderId="0" xfId="0" applyNumberFormat="1" applyFont="1" applyAlignment="1">
      <alignment/>
    </xf>
    <xf numFmtId="3" fontId="72" fillId="0" borderId="10" xfId="0" applyNumberFormat="1" applyFont="1" applyBorder="1" applyAlignment="1">
      <alignment vertical="top" wrapText="1"/>
    </xf>
    <xf numFmtId="1" fontId="75" fillId="0" borderId="10" xfId="0" applyNumberFormat="1" applyFont="1" applyBorder="1" applyAlignment="1">
      <alignment vertical="top" wrapText="1"/>
    </xf>
    <xf numFmtId="0" fontId="23" fillId="0" borderId="0" xfId="0" applyFont="1" applyBorder="1" applyAlignment="1">
      <alignment/>
    </xf>
    <xf numFmtId="0" fontId="62" fillId="0" borderId="0" xfId="0" applyFont="1" applyBorder="1" applyAlignment="1">
      <alignment/>
    </xf>
    <xf numFmtId="2" fontId="62" fillId="0" borderId="0" xfId="0" applyNumberFormat="1" applyFont="1" applyBorder="1" applyAlignment="1">
      <alignment/>
    </xf>
    <xf numFmtId="0" fontId="72" fillId="35" borderId="10" xfId="0" applyFont="1" applyFill="1" applyBorder="1" applyAlignment="1">
      <alignment wrapText="1"/>
    </xf>
    <xf numFmtId="1" fontId="72" fillId="0" borderId="10" xfId="0" applyNumberFormat="1" applyFont="1" applyBorder="1" applyAlignment="1">
      <alignment horizontal="right" wrapText="1"/>
    </xf>
    <xf numFmtId="1" fontId="72" fillId="34" borderId="10" xfId="0" applyNumberFormat="1" applyFont="1" applyFill="1" applyBorder="1" applyAlignment="1">
      <alignment horizontal="right" wrapText="1"/>
    </xf>
    <xf numFmtId="1" fontId="75" fillId="35" borderId="10" xfId="0" applyNumberFormat="1" applyFont="1" applyFill="1" applyBorder="1" applyAlignment="1">
      <alignment horizontal="right" wrapText="1"/>
    </xf>
    <xf numFmtId="1" fontId="75" fillId="0" borderId="10" xfId="0" applyNumberFormat="1" applyFont="1" applyBorder="1" applyAlignment="1">
      <alignment horizontal="right" wrapText="1"/>
    </xf>
    <xf numFmtId="0" fontId="72" fillId="35" borderId="10" xfId="0" applyFont="1" applyFill="1" applyBorder="1" applyAlignment="1">
      <alignment horizontal="right" wrapText="1"/>
    </xf>
    <xf numFmtId="0" fontId="75" fillId="35" borderId="10" xfId="0" applyFont="1" applyFill="1" applyBorder="1" applyAlignment="1">
      <alignment horizontal="right" wrapText="1"/>
    </xf>
    <xf numFmtId="0" fontId="72" fillId="35" borderId="10" xfId="0" applyFont="1" applyFill="1" applyBorder="1" applyAlignment="1">
      <alignment horizontal="right" wrapText="1"/>
    </xf>
    <xf numFmtId="0" fontId="72" fillId="36" borderId="10" xfId="0" applyFont="1" applyFill="1" applyBorder="1" applyAlignment="1">
      <alignment horizontal="right" vertical="center" wrapText="1"/>
    </xf>
    <xf numFmtId="0" fontId="72" fillId="36" borderId="10" xfId="0" applyFont="1" applyFill="1" applyBorder="1" applyAlignment="1" quotePrefix="1">
      <alignment horizontal="right" vertical="center" wrapText="1"/>
    </xf>
    <xf numFmtId="0" fontId="72" fillId="36" borderId="10" xfId="0" applyFont="1" applyFill="1" applyBorder="1" applyAlignment="1">
      <alignment vertical="center" wrapText="1"/>
    </xf>
    <xf numFmtId="0" fontId="72" fillId="20" borderId="10" xfId="0" applyFont="1" applyFill="1" applyBorder="1" applyAlignment="1">
      <alignment horizontal="right" vertical="center" wrapText="1"/>
    </xf>
    <xf numFmtId="164" fontId="72" fillId="20" borderId="10" xfId="0" applyNumberFormat="1" applyFont="1" applyFill="1" applyBorder="1" applyAlignment="1">
      <alignment horizontal="right" vertical="center" wrapText="1"/>
    </xf>
    <xf numFmtId="3" fontId="72" fillId="36" borderId="10" xfId="0" applyNumberFormat="1" applyFont="1" applyFill="1" applyBorder="1" applyAlignment="1">
      <alignment horizontal="right" vertical="center"/>
    </xf>
    <xf numFmtId="165" fontId="72" fillId="36" borderId="10" xfId="0" applyNumberFormat="1" applyFont="1" applyFill="1" applyBorder="1" applyAlignment="1">
      <alignment horizontal="right" vertical="center"/>
    </xf>
    <xf numFmtId="0" fontId="72" fillId="20" borderId="10" xfId="0" applyFont="1" applyFill="1" applyBorder="1" applyAlignment="1">
      <alignment horizontal="right" vertical="center"/>
    </xf>
    <xf numFmtId="0" fontId="75" fillId="36" borderId="10" xfId="0" applyFont="1" applyFill="1" applyBorder="1" applyAlignment="1">
      <alignment vertical="center" wrapText="1"/>
    </xf>
    <xf numFmtId="0" fontId="75" fillId="20" borderId="10" xfId="0" applyFont="1" applyFill="1" applyBorder="1" applyAlignment="1">
      <alignment horizontal="right" vertical="center" wrapText="1"/>
    </xf>
    <xf numFmtId="164" fontId="75" fillId="20" borderId="10" xfId="0" applyNumberFormat="1" applyFont="1" applyFill="1" applyBorder="1" applyAlignment="1">
      <alignment horizontal="right" vertical="center" wrapText="1"/>
    </xf>
    <xf numFmtId="3" fontId="75" fillId="36" borderId="10" xfId="0" applyNumberFormat="1" applyFont="1" applyFill="1" applyBorder="1" applyAlignment="1">
      <alignment horizontal="right" vertical="center"/>
    </xf>
    <xf numFmtId="165" fontId="75" fillId="36" borderId="10" xfId="0" applyNumberFormat="1" applyFont="1" applyFill="1" applyBorder="1" applyAlignment="1">
      <alignment horizontal="right" vertical="center"/>
    </xf>
    <xf numFmtId="0" fontId="75" fillId="20" borderId="10" xfId="0" applyFont="1" applyFill="1" applyBorder="1" applyAlignment="1">
      <alignment horizontal="right" vertical="center"/>
    </xf>
    <xf numFmtId="0" fontId="72" fillId="36" borderId="10" xfId="0" applyFont="1" applyFill="1" applyBorder="1" applyAlignment="1">
      <alignment horizontal="right" vertical="center"/>
    </xf>
    <xf numFmtId="164" fontId="72" fillId="20" borderId="10" xfId="0" applyNumberFormat="1" applyFont="1" applyFill="1" applyBorder="1" applyAlignment="1" quotePrefix="1">
      <alignment horizontal="right" vertical="center" wrapText="1"/>
    </xf>
    <xf numFmtId="165" fontId="72" fillId="36" borderId="10" xfId="0" applyNumberFormat="1" applyFont="1" applyFill="1" applyBorder="1" applyAlignment="1">
      <alignment horizontal="right" vertical="center" wrapText="1"/>
    </xf>
    <xf numFmtId="0" fontId="75" fillId="0" borderId="10" xfId="0" applyFont="1" applyBorder="1" applyAlignment="1">
      <alignment vertical="center" wrapText="1"/>
    </xf>
    <xf numFmtId="3" fontId="75" fillId="0" borderId="10" xfId="0" applyNumberFormat="1" applyFont="1" applyBorder="1" applyAlignment="1">
      <alignment horizontal="right" vertical="center" wrapText="1"/>
    </xf>
    <xf numFmtId="165" fontId="75" fillId="0" borderId="10" xfId="0" applyNumberFormat="1" applyFont="1" applyBorder="1" applyAlignment="1">
      <alignment horizontal="right" vertical="center" wrapText="1"/>
    </xf>
    <xf numFmtId="0" fontId="73" fillId="33" borderId="10" xfId="0" applyFont="1" applyFill="1" applyBorder="1" applyAlignment="1">
      <alignment vertical="center" wrapText="1"/>
    </xf>
    <xf numFmtId="0" fontId="73" fillId="33" borderId="10" xfId="0" applyFont="1" applyFill="1" applyBorder="1" applyAlignment="1">
      <alignment horizontal="right" vertical="center" wrapText="1"/>
    </xf>
    <xf numFmtId="3" fontId="74" fillId="35" borderId="10" xfId="0" applyNumberFormat="1" applyFont="1" applyFill="1" applyBorder="1" applyAlignment="1">
      <alignment horizontal="right"/>
    </xf>
    <xf numFmtId="49" fontId="84" fillId="38" borderId="10" xfId="0" applyNumberFormat="1" applyFont="1" applyFill="1" applyBorder="1" applyAlignment="1">
      <alignment/>
    </xf>
    <xf numFmtId="164" fontId="85" fillId="38" borderId="10" xfId="0" applyNumberFormat="1" applyFont="1" applyFill="1" applyBorder="1" applyAlignment="1">
      <alignment horizontal="right" wrapText="1"/>
    </xf>
    <xf numFmtId="3" fontId="85" fillId="38" borderId="10" xfId="0" applyNumberFormat="1" applyFont="1" applyFill="1" applyBorder="1" applyAlignment="1">
      <alignment horizontal="right"/>
    </xf>
    <xf numFmtId="0" fontId="72" fillId="0" borderId="13" xfId="0" applyFont="1" applyBorder="1" applyAlignment="1">
      <alignment wrapText="1"/>
    </xf>
    <xf numFmtId="0" fontId="0" fillId="0" borderId="14" xfId="0" applyBorder="1" applyAlignment="1">
      <alignment/>
    </xf>
    <xf numFmtId="0" fontId="0" fillId="0" borderId="0" xfId="0" applyAlignment="1">
      <alignment/>
    </xf>
    <xf numFmtId="0" fontId="0" fillId="0" borderId="15" xfId="0" applyBorder="1" applyAlignment="1">
      <alignment/>
    </xf>
    <xf numFmtId="0" fontId="0" fillId="0" borderId="16" xfId="0" applyBorder="1" applyAlignment="1">
      <alignment/>
    </xf>
    <xf numFmtId="0" fontId="72" fillId="0" borderId="17" xfId="0" applyFont="1" applyFill="1" applyBorder="1" applyAlignment="1">
      <alignment horizontal="right"/>
    </xf>
    <xf numFmtId="0" fontId="72" fillId="0" borderId="17" xfId="0" applyFont="1" applyFill="1" applyBorder="1" applyAlignment="1">
      <alignment horizontal="right" wrapText="1"/>
    </xf>
    <xf numFmtId="0" fontId="72" fillId="0" borderId="17" xfId="0" applyFont="1" applyBorder="1" applyAlignment="1">
      <alignment horizontal="right" wrapText="1"/>
    </xf>
    <xf numFmtId="2" fontId="72" fillId="0" borderId="17" xfId="0" applyNumberFormat="1" applyFont="1" applyBorder="1" applyAlignment="1">
      <alignment horizontal="right" wrapText="1"/>
    </xf>
    <xf numFmtId="0" fontId="72" fillId="0" borderId="18" xfId="0" applyFont="1" applyBorder="1" applyAlignment="1">
      <alignment horizontal="right" wrapText="1"/>
    </xf>
    <xf numFmtId="2" fontId="72" fillId="0" borderId="18" xfId="0" applyNumberFormat="1" applyFont="1" applyBorder="1" applyAlignment="1">
      <alignment horizontal="right" wrapText="1"/>
    </xf>
    <xf numFmtId="164" fontId="72" fillId="0" borderId="12" xfId="0" applyNumberFormat="1" applyFont="1" applyBorder="1" applyAlignment="1">
      <alignment horizontal="right" wrapText="1"/>
    </xf>
    <xf numFmtId="164" fontId="72" fillId="0" borderId="18" xfId="0" applyNumberFormat="1" applyFont="1" applyFill="1" applyBorder="1" applyAlignment="1">
      <alignment horizontal="right" wrapText="1"/>
    </xf>
    <xf numFmtId="164" fontId="72" fillId="0" borderId="13" xfId="0" applyNumberFormat="1" applyFont="1" applyBorder="1" applyAlignment="1">
      <alignment horizontal="right" wrapText="1"/>
    </xf>
    <xf numFmtId="164" fontId="75" fillId="0" borderId="13" xfId="0" applyNumberFormat="1" applyFont="1" applyBorder="1" applyAlignment="1">
      <alignment horizontal="right" wrapText="1"/>
    </xf>
    <xf numFmtId="164" fontId="75" fillId="0" borderId="18" xfId="0" applyNumberFormat="1" applyFont="1" applyFill="1" applyBorder="1" applyAlignment="1">
      <alignment horizontal="right" wrapText="1"/>
    </xf>
    <xf numFmtId="166" fontId="74" fillId="34" borderId="10" xfId="43" applyNumberFormat="1" applyFont="1" applyFill="1" applyBorder="1" applyAlignment="1">
      <alignment horizontal="right"/>
    </xf>
    <xf numFmtId="0" fontId="85" fillId="33" borderId="10" xfId="0" applyFont="1" applyFill="1" applyBorder="1" applyAlignment="1">
      <alignment horizontal="left" wrapText="1"/>
    </xf>
    <xf numFmtId="1" fontId="85" fillId="33" borderId="10" xfId="0" applyNumberFormat="1" applyFont="1" applyFill="1" applyBorder="1" applyAlignment="1">
      <alignment horizontal="right" wrapText="1"/>
    </xf>
    <xf numFmtId="164" fontId="85" fillId="33" borderId="10" xfId="0" applyNumberFormat="1" applyFont="1" applyFill="1" applyBorder="1" applyAlignment="1">
      <alignment horizontal="right" wrapText="1"/>
    </xf>
    <xf numFmtId="3" fontId="85" fillId="33" borderId="10" xfId="0" applyNumberFormat="1" applyFont="1" applyFill="1" applyBorder="1" applyAlignment="1">
      <alignment horizontal="right" wrapText="1"/>
    </xf>
    <xf numFmtId="168" fontId="0" fillId="0" borderId="0" xfId="49" applyNumberFormat="1" applyFont="1" applyAlignment="1">
      <alignment/>
    </xf>
    <xf numFmtId="164" fontId="62" fillId="0" borderId="0" xfId="0" applyNumberFormat="1" applyFont="1" applyAlignment="1">
      <alignment/>
    </xf>
    <xf numFmtId="2" fontId="0" fillId="0" borderId="0" xfId="0" applyNumberFormat="1" applyAlignment="1">
      <alignment/>
    </xf>
    <xf numFmtId="164" fontId="0" fillId="0" borderId="0" xfId="49" applyNumberFormat="1" applyFont="1" applyAlignment="1">
      <alignment/>
    </xf>
    <xf numFmtId="169" fontId="0" fillId="0" borderId="0" xfId="0" applyNumberFormat="1" applyAlignment="1">
      <alignment/>
    </xf>
    <xf numFmtId="0" fontId="75" fillId="0" borderId="12" xfId="0" applyFont="1" applyBorder="1" applyAlignment="1">
      <alignment horizontal="left" vertical="center" wrapText="1"/>
    </xf>
    <xf numFmtId="0" fontId="75" fillId="0" borderId="0" xfId="0" applyFont="1" applyBorder="1" applyAlignment="1">
      <alignment horizontal="left" vertical="center" wrapText="1"/>
    </xf>
    <xf numFmtId="0" fontId="75" fillId="0" borderId="11" xfId="0" applyFont="1" applyBorder="1" applyAlignment="1">
      <alignment horizontal="left" vertical="center" wrapText="1"/>
    </xf>
    <xf numFmtId="0" fontId="75" fillId="20" borderId="10" xfId="0" applyFont="1" applyFill="1" applyBorder="1" applyAlignment="1">
      <alignment horizontal="center" wrapText="1"/>
    </xf>
    <xf numFmtId="0" fontId="75" fillId="0" borderId="10" xfId="0" applyFont="1" applyBorder="1" applyAlignment="1">
      <alignment horizontal="center" wrapText="1"/>
    </xf>
    <xf numFmtId="0" fontId="63" fillId="0" borderId="0" xfId="0" applyFont="1" applyAlignment="1">
      <alignment horizontal="justify"/>
    </xf>
    <xf numFmtId="0" fontId="0" fillId="0" borderId="0" xfId="0" applyAlignment="1">
      <alignment/>
    </xf>
    <xf numFmtId="0" fontId="77" fillId="0" borderId="0" xfId="0" applyFont="1" applyBorder="1" applyAlignment="1">
      <alignment horizontal="justify"/>
    </xf>
    <xf numFmtId="0" fontId="0" fillId="0" borderId="0" xfId="0" applyBorder="1" applyAlignment="1">
      <alignment/>
    </xf>
    <xf numFmtId="0" fontId="72" fillId="35" borderId="12" xfId="0" applyFont="1" applyFill="1" applyBorder="1" applyAlignment="1">
      <alignment horizontal="center" wrapText="1"/>
    </xf>
    <xf numFmtId="0" fontId="0" fillId="35" borderId="0" xfId="0" applyFill="1" applyBorder="1" applyAlignment="1">
      <alignment horizontal="center" wrapText="1"/>
    </xf>
    <xf numFmtId="0" fontId="63" fillId="0" borderId="0" xfId="0" applyFont="1" applyAlignment="1">
      <alignment horizontal="left"/>
    </xf>
    <xf numFmtId="0" fontId="65" fillId="0" borderId="0" xfId="0" applyFont="1" applyAlignment="1">
      <alignment horizontal="left"/>
    </xf>
    <xf numFmtId="0" fontId="75" fillId="35" borderId="12" xfId="0" applyFont="1" applyFill="1" applyBorder="1" applyAlignment="1">
      <alignment horizontal="left"/>
    </xf>
    <xf numFmtId="0" fontId="75" fillId="35" borderId="0" xfId="0" applyFont="1" applyFill="1" applyBorder="1" applyAlignment="1">
      <alignment horizontal="left"/>
    </xf>
    <xf numFmtId="0" fontId="72" fillId="35" borderId="0" xfId="0" applyFont="1" applyFill="1" applyBorder="1" applyAlignment="1">
      <alignment horizontal="center" wrapText="1"/>
    </xf>
    <xf numFmtId="0" fontId="78" fillId="0" borderId="19" xfId="0" applyFont="1" applyBorder="1" applyAlignment="1">
      <alignment horizontal="center"/>
    </xf>
    <xf numFmtId="0" fontId="78" fillId="0" borderId="20" xfId="0" applyFont="1" applyBorder="1" applyAlignment="1">
      <alignment horizontal="center"/>
    </xf>
    <xf numFmtId="0" fontId="78" fillId="0" borderId="21" xfId="0" applyFont="1" applyBorder="1" applyAlignment="1">
      <alignment horizontal="center"/>
    </xf>
    <xf numFmtId="0" fontId="75" fillId="0" borderId="10" xfId="0" applyFont="1" applyFill="1" applyBorder="1" applyAlignment="1">
      <alignment horizontal="center" wrapText="1"/>
    </xf>
    <xf numFmtId="0" fontId="75" fillId="0" borderId="13" xfId="0" applyFont="1" applyFill="1" applyBorder="1" applyAlignment="1">
      <alignment horizontal="center" wrapText="1"/>
    </xf>
    <xf numFmtId="0" fontId="75" fillId="0" borderId="18" xfId="0" applyFont="1" applyFill="1" applyBorder="1" applyAlignment="1">
      <alignment horizontal="center" wrapText="1"/>
    </xf>
    <xf numFmtId="0" fontId="11" fillId="35" borderId="12" xfId="0" applyFont="1" applyFill="1" applyBorder="1" applyAlignment="1">
      <alignment horizontal="left" vertical="center" wrapText="1"/>
    </xf>
    <xf numFmtId="0" fontId="74" fillId="35" borderId="0" xfId="0" applyFont="1" applyFill="1" applyBorder="1" applyAlignment="1">
      <alignment horizontal="left" vertical="center"/>
    </xf>
    <xf numFmtId="0" fontId="74" fillId="35" borderId="11" xfId="0" applyFont="1" applyFill="1" applyBorder="1" applyAlignment="1">
      <alignment horizontal="left" vertical="center"/>
    </xf>
    <xf numFmtId="0" fontId="76" fillId="34" borderId="10" xfId="0" applyFont="1" applyFill="1" applyBorder="1" applyAlignment="1">
      <alignment horizontal="center"/>
    </xf>
    <xf numFmtId="0" fontId="76" fillId="0" borderId="10" xfId="0" applyFont="1" applyBorder="1" applyAlignment="1">
      <alignment horizontal="center"/>
    </xf>
    <xf numFmtId="0" fontId="74" fillId="0" borderId="10" xfId="0" applyFont="1" applyBorder="1" applyAlignment="1">
      <alignment horizontal="center"/>
    </xf>
    <xf numFmtId="0" fontId="74" fillId="34" borderId="10" xfId="0" applyFont="1" applyFill="1" applyBorder="1" applyAlignment="1">
      <alignment horizontal="center"/>
    </xf>
    <xf numFmtId="0" fontId="72" fillId="35" borderId="10" xfId="0" applyFont="1" applyFill="1" applyBorder="1" applyAlignment="1">
      <alignment horizontal="right" wrapText="1"/>
    </xf>
    <xf numFmtId="0" fontId="75" fillId="35" borderId="12" xfId="0" applyFont="1" applyFill="1" applyBorder="1" applyAlignment="1">
      <alignment horizontal="left" wrapText="1"/>
    </xf>
    <xf numFmtId="0" fontId="75" fillId="35" borderId="11" xfId="0" applyFont="1" applyFill="1" applyBorder="1" applyAlignment="1">
      <alignment horizontal="left" wrapText="1"/>
    </xf>
    <xf numFmtId="0" fontId="75" fillId="0" borderId="12" xfId="0" applyFont="1" applyBorder="1" applyAlignment="1">
      <alignment horizontal="left" vertical="center"/>
    </xf>
    <xf numFmtId="0" fontId="75" fillId="0" borderId="11" xfId="0" applyFont="1" applyBorder="1" applyAlignment="1">
      <alignment horizontal="left" vertical="center"/>
    </xf>
    <xf numFmtId="0" fontId="75" fillId="34" borderId="10" xfId="0" applyFont="1" applyFill="1" applyBorder="1" applyAlignment="1">
      <alignment horizontal="center" vertical="top" wrapText="1"/>
    </xf>
    <xf numFmtId="0" fontId="75" fillId="0" borderId="10" xfId="0" applyFont="1" applyBorder="1" applyAlignment="1">
      <alignment horizontal="center" vertical="top" wrapText="1"/>
    </xf>
    <xf numFmtId="0" fontId="15" fillId="0" borderId="0" xfId="0" applyFont="1" applyAlignment="1">
      <alignment horizontal="justify" vertical="top"/>
    </xf>
    <xf numFmtId="0" fontId="23" fillId="0" borderId="0" xfId="0" applyFont="1" applyAlignment="1">
      <alignment vertical="top"/>
    </xf>
    <xf numFmtId="0" fontId="75" fillId="35" borderId="12" xfId="0" applyFont="1" applyFill="1" applyBorder="1" applyAlignment="1">
      <alignment horizontal="left" vertical="center"/>
    </xf>
    <xf numFmtId="0" fontId="75" fillId="35" borderId="11" xfId="0" applyFont="1" applyFill="1" applyBorder="1" applyAlignment="1">
      <alignment horizontal="left" vertical="center"/>
    </xf>
    <xf numFmtId="2" fontId="75" fillId="35" borderId="10" xfId="0" applyNumberFormat="1" applyFont="1" applyFill="1" applyBorder="1" applyAlignment="1">
      <alignment horizontal="center" vertical="center" wrapText="1"/>
    </xf>
    <xf numFmtId="2" fontId="75" fillId="35" borderId="10" xfId="0" applyNumberFormat="1" applyFont="1" applyFill="1" applyBorder="1" applyAlignment="1">
      <alignment horizontal="right" wrapText="1"/>
    </xf>
    <xf numFmtId="0" fontId="63" fillId="0" borderId="0" xfId="0" applyFont="1" applyAlignment="1">
      <alignment horizontal="left" wrapText="1"/>
    </xf>
    <xf numFmtId="0" fontId="75" fillId="0" borderId="10" xfId="0" applyFont="1" applyBorder="1" applyAlignment="1">
      <alignment horizontal="left" vertical="center" wrapText="1"/>
    </xf>
    <xf numFmtId="2" fontId="75" fillId="0" borderId="10" xfId="0" applyNumberFormat="1" applyFont="1" applyFill="1" applyBorder="1" applyAlignment="1">
      <alignment horizontal="center" vertical="top" wrapText="1"/>
    </xf>
    <xf numFmtId="0" fontId="65" fillId="0" borderId="0" xfId="0" applyFont="1" applyBorder="1" applyAlignment="1">
      <alignment horizontal="justify" vertical="center"/>
    </xf>
    <xf numFmtId="0" fontId="86" fillId="0" borderId="0" xfId="0" applyFont="1" applyBorder="1" applyAlignment="1">
      <alignment vertical="center"/>
    </xf>
    <xf numFmtId="0" fontId="65" fillId="0" borderId="0" xfId="0" applyFont="1" applyBorder="1" applyAlignment="1">
      <alignment horizontal="left" wrapText="1"/>
    </xf>
    <xf numFmtId="0" fontId="75" fillId="0" borderId="19" xfId="0" applyFont="1" applyBorder="1" applyAlignment="1">
      <alignment horizontal="left" vertical="center"/>
    </xf>
    <xf numFmtId="0" fontId="75" fillId="0" borderId="20" xfId="0" applyFont="1" applyBorder="1" applyAlignment="1">
      <alignment horizontal="left" vertical="center"/>
    </xf>
    <xf numFmtId="0" fontId="75" fillId="0" borderId="21" xfId="0" applyFont="1" applyBorder="1" applyAlignment="1">
      <alignment horizontal="left" vertical="center"/>
    </xf>
    <xf numFmtId="0" fontId="75" fillId="0" borderId="0" xfId="0" applyFont="1" applyBorder="1" applyAlignment="1">
      <alignment horizontal="left" vertical="center"/>
    </xf>
    <xf numFmtId="0" fontId="75" fillId="0" borderId="18" xfId="0" applyFont="1" applyBorder="1" applyAlignment="1">
      <alignment horizontal="center" vertical="top" wrapText="1"/>
    </xf>
    <xf numFmtId="0" fontId="75" fillId="0" borderId="10" xfId="0" applyFont="1" applyBorder="1" applyAlignment="1">
      <alignment horizontal="left" vertical="center"/>
    </xf>
    <xf numFmtId="0" fontId="75" fillId="35" borderId="10" xfId="0" applyFont="1" applyFill="1" applyBorder="1" applyAlignment="1">
      <alignment horizontal="center" vertical="top" wrapText="1"/>
    </xf>
    <xf numFmtId="0" fontId="75" fillId="36" borderId="10" xfId="0" applyFont="1" applyFill="1" applyBorder="1" applyAlignment="1">
      <alignment horizontal="left" vertical="center" wrapText="1"/>
    </xf>
    <xf numFmtId="0" fontId="75" fillId="20" borderId="10" xfId="0" applyFont="1" applyFill="1" applyBorder="1" applyAlignment="1">
      <alignment horizontal="center" vertical="center" wrapText="1"/>
    </xf>
    <xf numFmtId="0" fontId="75" fillId="36" borderId="10" xfId="0" applyFont="1" applyFill="1" applyBorder="1" applyAlignment="1">
      <alignment horizontal="center" vertical="center" wrapText="1"/>
    </xf>
    <xf numFmtId="0" fontId="75" fillId="36" borderId="12" xfId="0" applyFont="1" applyFill="1" applyBorder="1" applyAlignment="1">
      <alignment horizontal="left" vertical="center" wrapText="1"/>
    </xf>
    <xf numFmtId="0" fontId="75" fillId="36" borderId="0" xfId="0" applyFont="1" applyFill="1" applyBorder="1" applyAlignment="1">
      <alignment horizontal="left" vertical="center" wrapText="1"/>
    </xf>
    <xf numFmtId="0" fontId="75" fillId="36" borderId="11" xfId="0" applyFont="1" applyFill="1" applyBorder="1" applyAlignment="1">
      <alignment horizontal="left" vertical="center" wrapText="1"/>
    </xf>
    <xf numFmtId="0" fontId="65" fillId="0" borderId="0" xfId="0" applyFont="1" applyAlignment="1">
      <alignment horizontal="justify"/>
    </xf>
    <xf numFmtId="0" fontId="86" fillId="0" borderId="0" xfId="0" applyFont="1" applyAlignment="1">
      <alignment/>
    </xf>
    <xf numFmtId="0" fontId="65" fillId="0" borderId="0" xfId="0" applyFont="1" applyAlignment="1">
      <alignment horizontal="justify" vertical="top"/>
    </xf>
    <xf numFmtId="0" fontId="86" fillId="0" borderId="0" xfId="0" applyFont="1" applyAlignment="1">
      <alignment vertical="top"/>
    </xf>
    <xf numFmtId="0" fontId="15" fillId="0" borderId="0" xfId="0" applyFont="1" applyBorder="1" applyAlignment="1">
      <alignment horizontal="justify" wrapText="1"/>
    </xf>
    <xf numFmtId="0" fontId="15" fillId="0" borderId="0" xfId="0" applyFont="1" applyBorder="1" applyAlignment="1">
      <alignment wrapText="1"/>
    </xf>
    <xf numFmtId="0" fontId="75" fillId="35" borderId="10" xfId="0" applyFont="1" applyFill="1" applyBorder="1" applyAlignment="1">
      <alignment horizontal="left" vertical="center" wrapText="1"/>
    </xf>
    <xf numFmtId="0" fontId="75" fillId="0" borderId="10" xfId="0" applyFont="1" applyFill="1" applyBorder="1" applyAlignment="1">
      <alignment horizontal="center" vertical="center"/>
    </xf>
    <xf numFmtId="0" fontId="75" fillId="34" borderId="10" xfId="0" applyFont="1" applyFill="1" applyBorder="1" applyAlignment="1">
      <alignment horizontal="center" vertical="center"/>
    </xf>
    <xf numFmtId="0" fontId="72" fillId="0" borderId="10" xfId="0" applyFont="1" applyFill="1" applyBorder="1" applyAlignment="1">
      <alignment horizontal="right" wrapText="1"/>
    </xf>
    <xf numFmtId="0" fontId="11" fillId="0" borderId="12" xfId="46" applyFont="1" applyBorder="1" applyAlignment="1">
      <alignment horizontal="left" vertical="center"/>
      <protection/>
    </xf>
    <xf numFmtId="0" fontId="11" fillId="0" borderId="11" xfId="46" applyFont="1" applyBorder="1" applyAlignment="1">
      <alignment horizontal="left" vertical="center"/>
      <protection/>
    </xf>
    <xf numFmtId="0" fontId="11" fillId="34" borderId="10" xfId="46" applyFont="1" applyFill="1" applyBorder="1" applyAlignment="1">
      <alignment horizontal="center"/>
      <protection/>
    </xf>
    <xf numFmtId="0" fontId="11" fillId="0" borderId="10" xfId="46" applyFont="1" applyBorder="1" applyAlignment="1">
      <alignment horizontal="center"/>
      <protection/>
    </xf>
    <xf numFmtId="0" fontId="65" fillId="0" borderId="0" xfId="0" applyFont="1" applyBorder="1" applyAlignment="1">
      <alignment horizontal="justify"/>
    </xf>
    <xf numFmtId="0" fontId="86" fillId="0" borderId="0" xfId="0" applyFont="1" applyBorder="1" applyAlignment="1">
      <alignment/>
    </xf>
    <xf numFmtId="0" fontId="75" fillId="35" borderId="12" xfId="0" applyFont="1" applyFill="1" applyBorder="1" applyAlignment="1">
      <alignment horizontal="left" vertical="center" wrapText="1"/>
    </xf>
    <xf numFmtId="0" fontId="75" fillId="35" borderId="0" xfId="0" applyFont="1" applyFill="1" applyBorder="1" applyAlignment="1">
      <alignment horizontal="left" vertical="center" wrapText="1"/>
    </xf>
    <xf numFmtId="0" fontId="75" fillId="35" borderId="11" xfId="0" applyFont="1" applyFill="1" applyBorder="1" applyAlignment="1">
      <alignment horizontal="left" vertical="center" wrapText="1"/>
    </xf>
    <xf numFmtId="0" fontId="75" fillId="35" borderId="10" xfId="0" applyFont="1" applyFill="1" applyBorder="1" applyAlignment="1">
      <alignment horizontal="center"/>
    </xf>
    <xf numFmtId="0" fontId="75" fillId="34" borderId="10" xfId="0" applyFont="1" applyFill="1" applyBorder="1" applyAlignment="1">
      <alignment horizontal="center"/>
    </xf>
    <xf numFmtId="0" fontId="74" fillId="35" borderId="10" xfId="0" applyFont="1" applyFill="1" applyBorder="1" applyAlignment="1">
      <alignment horizontal="center" wrapText="1"/>
    </xf>
    <xf numFmtId="0" fontId="75" fillId="39" borderId="12" xfId="0" applyFont="1" applyFill="1" applyBorder="1" applyAlignment="1">
      <alignment horizontal="left" vertical="center" wrapText="1"/>
    </xf>
    <xf numFmtId="0" fontId="75" fillId="39" borderId="11" xfId="0" applyFont="1" applyFill="1" applyBorder="1" applyAlignment="1">
      <alignment horizontal="left" vertical="center" wrapText="1"/>
    </xf>
    <xf numFmtId="0" fontId="64" fillId="0" borderId="0" xfId="0" applyFont="1" applyBorder="1" applyAlignment="1">
      <alignment horizontal="justify"/>
    </xf>
    <xf numFmtId="0" fontId="64" fillId="0" borderId="0" xfId="0" applyFont="1" applyAlignment="1">
      <alignment horizontal="justify"/>
    </xf>
    <xf numFmtId="0" fontId="75" fillId="35" borderId="10" xfId="0" applyFont="1" applyFill="1" applyBorder="1" applyAlignment="1">
      <alignment horizontal="center" wrapText="1"/>
    </xf>
    <xf numFmtId="0" fontId="11" fillId="0" borderId="10" xfId="46" applyFont="1" applyBorder="1" applyAlignment="1">
      <alignment/>
      <protection/>
    </xf>
    <xf numFmtId="0" fontId="75" fillId="35" borderId="12" xfId="0" applyFont="1" applyFill="1" applyBorder="1" applyAlignment="1">
      <alignment horizontal="center" wrapText="1"/>
    </xf>
    <xf numFmtId="0" fontId="0" fillId="0" borderId="12" xfId="0" applyBorder="1" applyAlignment="1">
      <alignment/>
    </xf>
    <xf numFmtId="0" fontId="75" fillId="20" borderId="11" xfId="0" applyFont="1" applyFill="1" applyBorder="1" applyAlignment="1">
      <alignment horizontal="center" wrapText="1"/>
    </xf>
    <xf numFmtId="0" fontId="0" fillId="0" borderId="11" xfId="0" applyBorder="1" applyAlignment="1">
      <alignment/>
    </xf>
    <xf numFmtId="0" fontId="75" fillId="35" borderId="11" xfId="0" applyFont="1" applyFill="1" applyBorder="1" applyAlignment="1">
      <alignment horizontal="center"/>
    </xf>
    <xf numFmtId="0" fontId="15" fillId="0" borderId="0" xfId="0" applyFont="1" applyBorder="1" applyAlignment="1">
      <alignment horizontal="justify"/>
    </xf>
    <xf numFmtId="0" fontId="23" fillId="0" borderId="0" xfId="0" applyFont="1" applyBorder="1" applyAlignment="1">
      <alignment/>
    </xf>
    <xf numFmtId="0" fontId="72" fillId="35" borderId="12" xfId="0" applyFont="1" applyFill="1" applyBorder="1" applyAlignment="1">
      <alignment horizontal="right" wrapText="1"/>
    </xf>
    <xf numFmtId="0" fontId="0" fillId="0" borderId="11" xfId="0" applyBorder="1" applyAlignment="1">
      <alignment wrapText="1"/>
    </xf>
    <xf numFmtId="0" fontId="75" fillId="35" borderId="12" xfId="0" applyFont="1" applyFill="1" applyBorder="1" applyAlignment="1">
      <alignment horizontal="right" wrapText="1"/>
    </xf>
    <xf numFmtId="0" fontId="59" fillId="0" borderId="11" xfId="0" applyFont="1" applyBorder="1" applyAlignment="1">
      <alignment wrapText="1"/>
    </xf>
    <xf numFmtId="0" fontId="75" fillId="35" borderId="10" xfId="0" applyFont="1" applyFill="1" applyBorder="1" applyAlignment="1">
      <alignment horizontal="left" wrapText="1"/>
    </xf>
    <xf numFmtId="0" fontId="75" fillId="35" borderId="10" xfId="0" applyFont="1" applyFill="1" applyBorder="1" applyAlignment="1">
      <alignment horizontal="righ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B3:N21"/>
  <sheetViews>
    <sheetView zoomScalePageLayoutView="0" workbookViewId="0" topLeftCell="A1">
      <selection activeCell="N8" sqref="M8:N8"/>
    </sheetView>
  </sheetViews>
  <sheetFormatPr defaultColWidth="9.140625" defaultRowHeight="15"/>
  <cols>
    <col min="1" max="1" width="4.28125" style="0" customWidth="1"/>
    <col min="2" max="2" width="9.7109375" style="0" customWidth="1"/>
  </cols>
  <sheetData>
    <row r="3" ht="15">
      <c r="B3" s="8" t="s">
        <v>189</v>
      </c>
    </row>
    <row r="4" spans="2:6" ht="15">
      <c r="B4" s="31" t="s">
        <v>234</v>
      </c>
      <c r="C4" s="32"/>
      <c r="D4" s="32"/>
      <c r="E4" s="32"/>
      <c r="F4" s="32"/>
    </row>
    <row r="5" spans="2:11" ht="15">
      <c r="B5" s="239" t="s">
        <v>0</v>
      </c>
      <c r="C5" s="242">
        <v>2016</v>
      </c>
      <c r="D5" s="242"/>
      <c r="E5" s="242"/>
      <c r="F5" s="243">
        <v>2015</v>
      </c>
      <c r="G5" s="243"/>
      <c r="H5" s="243"/>
      <c r="I5" s="242" t="s">
        <v>284</v>
      </c>
      <c r="J5" s="242"/>
      <c r="K5" s="242"/>
    </row>
    <row r="6" spans="2:11" ht="15">
      <c r="B6" s="240"/>
      <c r="C6" s="242"/>
      <c r="D6" s="242"/>
      <c r="E6" s="242"/>
      <c r="F6" s="243"/>
      <c r="G6" s="243"/>
      <c r="H6" s="243"/>
      <c r="I6" s="242"/>
      <c r="J6" s="242"/>
      <c r="K6" s="242"/>
    </row>
    <row r="7" spans="2:11" ht="15">
      <c r="B7" s="241"/>
      <c r="C7" s="133" t="s">
        <v>1</v>
      </c>
      <c r="D7" s="133" t="s">
        <v>2</v>
      </c>
      <c r="E7" s="133" t="s">
        <v>3</v>
      </c>
      <c r="F7" s="133" t="s">
        <v>1</v>
      </c>
      <c r="G7" s="133" t="s">
        <v>2</v>
      </c>
      <c r="H7" s="133" t="s">
        <v>3</v>
      </c>
      <c r="I7" s="133" t="s">
        <v>1</v>
      </c>
      <c r="J7" s="133" t="s">
        <v>2</v>
      </c>
      <c r="K7" s="133" t="s">
        <v>3</v>
      </c>
    </row>
    <row r="8" spans="2:14" ht="15">
      <c r="B8" s="213" t="s">
        <v>147</v>
      </c>
      <c r="C8" s="35">
        <v>330</v>
      </c>
      <c r="D8" s="36">
        <v>12</v>
      </c>
      <c r="E8" s="35">
        <v>536</v>
      </c>
      <c r="F8" s="34">
        <v>326</v>
      </c>
      <c r="G8" s="112">
        <v>17</v>
      </c>
      <c r="H8" s="34">
        <v>482</v>
      </c>
      <c r="I8" s="37">
        <v>1.23</v>
      </c>
      <c r="J8" s="38">
        <v>-29.41</v>
      </c>
      <c r="K8" s="37">
        <v>11.2</v>
      </c>
      <c r="M8" s="123"/>
      <c r="N8" s="238"/>
    </row>
    <row r="9" spans="2:11" ht="15">
      <c r="B9" s="213" t="s">
        <v>148</v>
      </c>
      <c r="C9" s="112">
        <v>149</v>
      </c>
      <c r="D9" s="36">
        <v>5</v>
      </c>
      <c r="E9" s="112">
        <v>250</v>
      </c>
      <c r="F9" s="36">
        <v>135</v>
      </c>
      <c r="G9" s="112">
        <v>5</v>
      </c>
      <c r="H9" s="36">
        <v>240</v>
      </c>
      <c r="I9" s="37">
        <v>10.37</v>
      </c>
      <c r="J9" s="38" t="s">
        <v>154</v>
      </c>
      <c r="K9" s="37">
        <v>4.17</v>
      </c>
    </row>
    <row r="10" spans="2:11" ht="15">
      <c r="B10" s="39" t="s">
        <v>149</v>
      </c>
      <c r="C10" s="40">
        <v>479</v>
      </c>
      <c r="D10" s="41">
        <v>17</v>
      </c>
      <c r="E10" s="40">
        <v>786</v>
      </c>
      <c r="F10" s="40">
        <v>461</v>
      </c>
      <c r="G10" s="41">
        <v>22</v>
      </c>
      <c r="H10" s="40">
        <v>722</v>
      </c>
      <c r="I10" s="42">
        <v>3.9</v>
      </c>
      <c r="J10" s="42">
        <v>-22.73</v>
      </c>
      <c r="K10" s="42">
        <v>8.86</v>
      </c>
    </row>
    <row r="11" spans="2:11" ht="15">
      <c r="B11" s="39" t="s">
        <v>4</v>
      </c>
      <c r="C11" s="134">
        <v>175791</v>
      </c>
      <c r="D11" s="134">
        <v>3283</v>
      </c>
      <c r="E11" s="134">
        <v>249175</v>
      </c>
      <c r="F11" s="134">
        <v>174539</v>
      </c>
      <c r="G11" s="134">
        <v>3428</v>
      </c>
      <c r="H11" s="134">
        <v>246920</v>
      </c>
      <c r="I11" s="135">
        <v>0.72</v>
      </c>
      <c r="J11" s="135">
        <v>-4.23</v>
      </c>
      <c r="K11" s="135">
        <v>0.91</v>
      </c>
    </row>
    <row r="21" ht="15">
      <c r="J21" s="214"/>
    </row>
  </sheetData>
  <sheetProtection/>
  <mergeCells count="4">
    <mergeCell ref="B5:B7"/>
    <mergeCell ref="C5:E6"/>
    <mergeCell ref="F5:H6"/>
    <mergeCell ref="I5:K6"/>
  </mergeCells>
  <printOptions/>
  <pageMargins left="0.3937007874015748" right="0.7086614173228347" top="0.7480314960629921" bottom="0.7480314960629921" header="0.31496062992125984" footer="0.3149606299212598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tabColor rgb="FF00B0F0"/>
  </sheetPr>
  <dimension ref="B2:I12"/>
  <sheetViews>
    <sheetView zoomScalePageLayoutView="0" workbookViewId="0" topLeftCell="A1">
      <selection activeCell="F4" sqref="F4:F5"/>
    </sheetView>
  </sheetViews>
  <sheetFormatPr defaultColWidth="9.140625" defaultRowHeight="15"/>
  <cols>
    <col min="2" max="2" width="17.8515625" style="0" customWidth="1"/>
  </cols>
  <sheetData>
    <row r="2" spans="2:9" ht="15.75" customHeight="1">
      <c r="B2" s="6" t="s">
        <v>200</v>
      </c>
      <c r="C2" s="122"/>
      <c r="D2" s="122"/>
      <c r="E2" s="122"/>
      <c r="F2" s="122"/>
      <c r="G2" s="122"/>
      <c r="H2" s="122"/>
      <c r="I2" s="1"/>
    </row>
    <row r="3" spans="2:9" ht="15.75" customHeight="1">
      <c r="B3" s="15" t="s">
        <v>165</v>
      </c>
      <c r="C3" s="16"/>
      <c r="D3" s="16"/>
      <c r="E3" s="122"/>
      <c r="F3" s="122"/>
      <c r="G3" s="122"/>
      <c r="H3" s="122"/>
      <c r="I3" s="1"/>
    </row>
    <row r="4" spans="2:9" ht="15">
      <c r="B4" s="269" t="s">
        <v>6</v>
      </c>
      <c r="C4" s="268" t="s">
        <v>1</v>
      </c>
      <c r="D4" s="268" t="s">
        <v>2</v>
      </c>
      <c r="E4" s="268" t="s">
        <v>3</v>
      </c>
      <c r="F4" s="268" t="s">
        <v>198</v>
      </c>
      <c r="G4" s="268" t="s">
        <v>199</v>
      </c>
      <c r="H4" s="1"/>
      <c r="I4" s="1"/>
    </row>
    <row r="5" spans="2:9" ht="15">
      <c r="B5" s="270"/>
      <c r="C5" s="268"/>
      <c r="D5" s="268"/>
      <c r="E5" s="268"/>
      <c r="F5" s="268"/>
      <c r="G5" s="268"/>
      <c r="H5" s="1"/>
      <c r="I5" s="1"/>
    </row>
    <row r="6" spans="2:9" ht="15">
      <c r="B6" s="65" t="s">
        <v>7</v>
      </c>
      <c r="C6" s="46">
        <v>273</v>
      </c>
      <c r="D6" s="45">
        <v>3</v>
      </c>
      <c r="E6" s="46">
        <v>387</v>
      </c>
      <c r="F6" s="48">
        <v>1.1</v>
      </c>
      <c r="G6" s="47">
        <v>141.76</v>
      </c>
      <c r="H6" s="1"/>
      <c r="I6" s="1"/>
    </row>
    <row r="7" spans="2:9" ht="15">
      <c r="B7" s="65" t="s">
        <v>8</v>
      </c>
      <c r="C7" s="46">
        <v>11</v>
      </c>
      <c r="D7" s="45">
        <v>3</v>
      </c>
      <c r="E7" s="46">
        <v>20</v>
      </c>
      <c r="F7" s="48">
        <v>27.27</v>
      </c>
      <c r="G7" s="47">
        <v>181.82</v>
      </c>
      <c r="H7" s="1"/>
      <c r="I7" s="1"/>
    </row>
    <row r="8" spans="2:9" ht="15">
      <c r="B8" s="65" t="s">
        <v>9</v>
      </c>
      <c r="C8" s="46">
        <v>227</v>
      </c>
      <c r="D8" s="45">
        <v>21</v>
      </c>
      <c r="E8" s="46">
        <v>375</v>
      </c>
      <c r="F8" s="48">
        <v>9.25</v>
      </c>
      <c r="G8" s="47">
        <v>165.2</v>
      </c>
      <c r="H8" s="1"/>
      <c r="I8" s="1"/>
    </row>
    <row r="9" spans="2:9" ht="15">
      <c r="B9" s="39" t="s">
        <v>10</v>
      </c>
      <c r="C9" s="63">
        <v>511</v>
      </c>
      <c r="D9" s="63">
        <v>27</v>
      </c>
      <c r="E9" s="63">
        <v>782</v>
      </c>
      <c r="F9" s="66">
        <v>5.28</v>
      </c>
      <c r="G9" s="66">
        <v>153.03</v>
      </c>
      <c r="H9" s="1"/>
      <c r="I9" s="1"/>
    </row>
    <row r="10" spans="2:9" ht="15">
      <c r="B10" s="114" t="s">
        <v>178</v>
      </c>
      <c r="C10" s="1"/>
      <c r="D10" s="1"/>
      <c r="E10" s="1"/>
      <c r="F10" s="2"/>
      <c r="G10" s="2"/>
      <c r="H10" s="1"/>
      <c r="I10" s="1"/>
    </row>
    <row r="11" spans="2:9" ht="15">
      <c r="B11" s="114" t="s">
        <v>181</v>
      </c>
      <c r="C11" s="26"/>
      <c r="D11" s="26"/>
      <c r="E11" s="26"/>
      <c r="F11" s="28"/>
      <c r="G11" s="28"/>
      <c r="H11" s="26"/>
      <c r="I11" s="26"/>
    </row>
    <row r="12" spans="2:9" ht="15">
      <c r="B12" s="114" t="s">
        <v>187</v>
      </c>
      <c r="C12" s="26"/>
      <c r="D12" s="26"/>
      <c r="E12" s="26"/>
      <c r="F12" s="28"/>
      <c r="G12" s="28"/>
      <c r="H12" s="26"/>
      <c r="I12" s="26"/>
    </row>
  </sheetData>
  <sheetProtection/>
  <mergeCells count="6">
    <mergeCell ref="G4:G5"/>
    <mergeCell ref="B4:B5"/>
    <mergeCell ref="C4:C5"/>
    <mergeCell ref="D4:D5"/>
    <mergeCell ref="E4:E5"/>
    <mergeCell ref="F4:F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B3:F11"/>
  <sheetViews>
    <sheetView zoomScalePageLayoutView="0" workbookViewId="0" topLeftCell="A1">
      <selection activeCell="F10" sqref="F10"/>
    </sheetView>
  </sheetViews>
  <sheetFormatPr defaultColWidth="9.140625" defaultRowHeight="15"/>
  <cols>
    <col min="2" max="2" width="28.140625" style="0" customWidth="1"/>
  </cols>
  <sheetData>
    <row r="3" spans="2:3" ht="15">
      <c r="B3" s="6" t="s">
        <v>278</v>
      </c>
      <c r="C3" s="149"/>
    </row>
    <row r="4" spans="2:6" ht="15">
      <c r="B4" s="15" t="s">
        <v>240</v>
      </c>
      <c r="C4" s="1"/>
      <c r="E4" s="149"/>
      <c r="F4" s="149"/>
    </row>
    <row r="5" spans="2:6" ht="15">
      <c r="B5" s="269" t="s">
        <v>6</v>
      </c>
      <c r="C5" s="268" t="s">
        <v>1</v>
      </c>
      <c r="D5" s="268" t="s">
        <v>2</v>
      </c>
      <c r="E5" s="268" t="s">
        <v>3</v>
      </c>
      <c r="F5" s="268" t="s">
        <v>11</v>
      </c>
    </row>
    <row r="6" spans="2:6" ht="15">
      <c r="B6" s="270"/>
      <c r="C6" s="268"/>
      <c r="D6" s="268"/>
      <c r="E6" s="268"/>
      <c r="F6" s="268"/>
    </row>
    <row r="7" spans="2:6" ht="15">
      <c r="B7" s="33" t="s">
        <v>262</v>
      </c>
      <c r="C7" s="34">
        <v>72</v>
      </c>
      <c r="D7" s="35" t="s">
        <v>154</v>
      </c>
      <c r="E7" s="57">
        <v>103</v>
      </c>
      <c r="F7" s="44" t="s">
        <v>154</v>
      </c>
    </row>
    <row r="8" spans="2:6" ht="15">
      <c r="B8" s="33" t="s">
        <v>263</v>
      </c>
      <c r="C8" s="34">
        <v>383</v>
      </c>
      <c r="D8" s="35">
        <v>15</v>
      </c>
      <c r="E8" s="57">
        <v>643</v>
      </c>
      <c r="F8" s="44">
        <v>3.92</v>
      </c>
    </row>
    <row r="9" spans="2:6" ht="15">
      <c r="B9" s="33" t="s">
        <v>264</v>
      </c>
      <c r="C9" s="34">
        <v>24</v>
      </c>
      <c r="D9" s="35">
        <v>2</v>
      </c>
      <c r="E9" s="57">
        <v>40</v>
      </c>
      <c r="F9" s="44">
        <v>8.33</v>
      </c>
    </row>
    <row r="10" spans="2:6" ht="15">
      <c r="B10" s="39" t="s">
        <v>10</v>
      </c>
      <c r="C10" s="40">
        <v>479</v>
      </c>
      <c r="D10" s="40">
        <v>17</v>
      </c>
      <c r="E10" s="40">
        <v>786</v>
      </c>
      <c r="F10" s="42">
        <v>3.54906</v>
      </c>
    </row>
    <row r="11" spans="2:6" ht="15">
      <c r="B11" s="114" t="s">
        <v>178</v>
      </c>
      <c r="C11" s="1"/>
      <c r="D11" s="1"/>
      <c r="E11" s="1"/>
      <c r="F11" s="2"/>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B2:P12"/>
  <sheetViews>
    <sheetView zoomScale="89" zoomScaleNormal="89" zoomScalePageLayoutView="0" workbookViewId="0" topLeftCell="A1">
      <selection activeCell="C11" sqref="C11:R15"/>
    </sheetView>
  </sheetViews>
  <sheetFormatPr defaultColWidth="9.140625" defaultRowHeight="15"/>
  <cols>
    <col min="1" max="1" width="4.8515625" style="0" customWidth="1"/>
    <col min="2" max="2" width="9.7109375" style="0" customWidth="1"/>
    <col min="3" max="8" width="4.8515625" style="0" customWidth="1"/>
    <col min="9" max="9" width="6.140625" style="0" customWidth="1"/>
    <col min="10" max="15" width="4.8515625" style="0" customWidth="1"/>
    <col min="16" max="16" width="6.00390625" style="0" customWidth="1"/>
  </cols>
  <sheetData>
    <row r="2" spans="2:16" ht="15">
      <c r="B2" s="125"/>
      <c r="C2" s="124"/>
      <c r="D2" s="124"/>
      <c r="E2" s="124"/>
      <c r="F2" s="124"/>
      <c r="G2" s="124"/>
      <c r="H2" s="124"/>
      <c r="I2" s="124"/>
      <c r="J2" s="124"/>
      <c r="K2" s="124"/>
      <c r="L2" s="124"/>
      <c r="M2" s="124"/>
      <c r="N2" s="124"/>
      <c r="O2" s="124"/>
      <c r="P2" s="124"/>
    </row>
    <row r="3" spans="2:8" ht="15">
      <c r="B3" s="8" t="s">
        <v>166</v>
      </c>
      <c r="C3" s="8"/>
      <c r="D3" s="8"/>
      <c r="E3" s="8"/>
      <c r="F3" s="8"/>
      <c r="G3" s="8"/>
      <c r="H3" s="8"/>
    </row>
    <row r="4" spans="2:16" ht="15">
      <c r="B4" s="275" t="s">
        <v>253</v>
      </c>
      <c r="C4" s="276"/>
      <c r="D4" s="276"/>
      <c r="E4" s="276"/>
      <c r="F4" s="276"/>
      <c r="G4" s="276"/>
      <c r="H4" s="276"/>
      <c r="O4" s="6"/>
      <c r="P4" s="6"/>
    </row>
    <row r="5" spans="2:16" ht="15">
      <c r="B5" s="271" t="s">
        <v>13</v>
      </c>
      <c r="C5" s="273" t="s">
        <v>14</v>
      </c>
      <c r="D5" s="273"/>
      <c r="E5" s="273"/>
      <c r="F5" s="273"/>
      <c r="G5" s="273"/>
      <c r="H5" s="273"/>
      <c r="I5" s="273"/>
      <c r="J5" s="274" t="s">
        <v>15</v>
      </c>
      <c r="K5" s="274"/>
      <c r="L5" s="274"/>
      <c r="M5" s="274"/>
      <c r="N5" s="274"/>
      <c r="O5" s="274"/>
      <c r="P5" s="274"/>
    </row>
    <row r="6" spans="2:16" ht="148.5">
      <c r="B6" s="272"/>
      <c r="C6" s="150" t="s">
        <v>16</v>
      </c>
      <c r="D6" s="150" t="s">
        <v>17</v>
      </c>
      <c r="E6" s="150" t="s">
        <v>18</v>
      </c>
      <c r="F6" s="150" t="s">
        <v>19</v>
      </c>
      <c r="G6" s="150" t="s">
        <v>20</v>
      </c>
      <c r="H6" s="150" t="s">
        <v>21</v>
      </c>
      <c r="I6" s="69" t="s">
        <v>10</v>
      </c>
      <c r="J6" s="150" t="s">
        <v>16</v>
      </c>
      <c r="K6" s="150" t="s">
        <v>17</v>
      </c>
      <c r="L6" s="150" t="s">
        <v>18</v>
      </c>
      <c r="M6" s="150" t="s">
        <v>19</v>
      </c>
      <c r="N6" s="150" t="s">
        <v>20</v>
      </c>
      <c r="O6" s="150" t="s">
        <v>21</v>
      </c>
      <c r="P6" s="69" t="s">
        <v>10</v>
      </c>
    </row>
    <row r="7" spans="2:16" ht="15">
      <c r="B7" s="65" t="s">
        <v>147</v>
      </c>
      <c r="C7" s="46">
        <v>56</v>
      </c>
      <c r="D7" s="45">
        <v>8</v>
      </c>
      <c r="E7" s="46">
        <v>15</v>
      </c>
      <c r="F7" s="45">
        <v>87</v>
      </c>
      <c r="G7" s="46">
        <v>18</v>
      </c>
      <c r="H7" s="45">
        <v>3</v>
      </c>
      <c r="I7" s="46">
        <v>187</v>
      </c>
      <c r="J7" s="45">
        <v>13</v>
      </c>
      <c r="K7" s="46">
        <v>3</v>
      </c>
      <c r="L7" s="45">
        <v>22</v>
      </c>
      <c r="M7" s="46">
        <v>62</v>
      </c>
      <c r="N7" s="45">
        <v>40</v>
      </c>
      <c r="O7" s="57">
        <v>3</v>
      </c>
      <c r="P7" s="45">
        <v>143</v>
      </c>
    </row>
    <row r="8" spans="2:16" ht="15">
      <c r="B8" s="65" t="s">
        <v>148</v>
      </c>
      <c r="C8" s="46">
        <v>13</v>
      </c>
      <c r="D8" s="35" t="s">
        <v>154</v>
      </c>
      <c r="E8" s="46">
        <v>4</v>
      </c>
      <c r="F8" s="45">
        <v>24</v>
      </c>
      <c r="G8" s="46">
        <v>4</v>
      </c>
      <c r="H8" s="45">
        <v>3</v>
      </c>
      <c r="I8" s="46">
        <v>48</v>
      </c>
      <c r="J8" s="45">
        <v>6</v>
      </c>
      <c r="K8" s="57">
        <v>2</v>
      </c>
      <c r="L8" s="45">
        <v>15</v>
      </c>
      <c r="M8" s="46">
        <v>38</v>
      </c>
      <c r="N8" s="45">
        <v>28</v>
      </c>
      <c r="O8" s="46">
        <v>12</v>
      </c>
      <c r="P8" s="45">
        <v>101</v>
      </c>
    </row>
    <row r="9" spans="2:16" ht="15">
      <c r="B9" s="39" t="s">
        <v>10</v>
      </c>
      <c r="C9" s="63">
        <v>69</v>
      </c>
      <c r="D9" s="63">
        <v>8</v>
      </c>
      <c r="E9" s="63">
        <v>19</v>
      </c>
      <c r="F9" s="63">
        <v>111</v>
      </c>
      <c r="G9" s="63">
        <v>22</v>
      </c>
      <c r="H9" s="63">
        <v>6</v>
      </c>
      <c r="I9" s="63">
        <v>235</v>
      </c>
      <c r="J9" s="63">
        <v>19</v>
      </c>
      <c r="K9" s="63">
        <v>5</v>
      </c>
      <c r="L9" s="63">
        <v>37</v>
      </c>
      <c r="M9" s="63">
        <v>100</v>
      </c>
      <c r="N9" s="63">
        <v>68</v>
      </c>
      <c r="O9" s="63">
        <v>15</v>
      </c>
      <c r="P9" s="63">
        <v>244</v>
      </c>
    </row>
    <row r="11" ht="15">
      <c r="F11" s="123"/>
    </row>
    <row r="12" spans="3:16" ht="15">
      <c r="C12" s="123"/>
      <c r="D12" s="123"/>
      <c r="E12" s="123"/>
      <c r="F12" s="123"/>
      <c r="G12" s="123"/>
      <c r="H12" s="123"/>
      <c r="I12" s="123"/>
      <c r="J12" s="123"/>
      <c r="K12" s="123"/>
      <c r="L12" s="123"/>
      <c r="M12" s="123"/>
      <c r="N12" s="123"/>
      <c r="O12" s="123"/>
      <c r="P12" s="123"/>
    </row>
  </sheetData>
  <sheetProtection/>
  <mergeCells count="4">
    <mergeCell ref="B5:B6"/>
    <mergeCell ref="C5:I5"/>
    <mergeCell ref="J5:P5"/>
    <mergeCell ref="B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00B0F0"/>
  </sheetPr>
  <dimension ref="B1:O9"/>
  <sheetViews>
    <sheetView zoomScalePageLayoutView="0" workbookViewId="0" topLeftCell="A1">
      <selection activeCell="M27" sqref="M27"/>
    </sheetView>
  </sheetViews>
  <sheetFormatPr defaultColWidth="9.140625" defaultRowHeight="15"/>
  <cols>
    <col min="1" max="1" width="4.8515625" style="0" customWidth="1"/>
  </cols>
  <sheetData>
    <row r="1" spans="2:11" ht="15">
      <c r="B1" s="3"/>
      <c r="C1" s="2"/>
      <c r="D1" s="2"/>
      <c r="E1" s="2"/>
      <c r="F1" s="2"/>
      <c r="G1" s="2"/>
      <c r="H1" s="2"/>
      <c r="I1" s="2"/>
      <c r="J1" s="2"/>
      <c r="K1" s="2"/>
    </row>
    <row r="2" spans="2:11" ht="15">
      <c r="B2" s="3"/>
      <c r="C2" s="2"/>
      <c r="D2" s="2"/>
      <c r="E2" s="2"/>
      <c r="F2" s="2"/>
      <c r="G2" s="2"/>
      <c r="H2" s="2"/>
      <c r="I2" s="2"/>
      <c r="J2" s="2"/>
      <c r="K2" s="2"/>
    </row>
    <row r="3" spans="2:8" ht="15">
      <c r="B3" s="8" t="s">
        <v>167</v>
      </c>
      <c r="C3" s="8"/>
      <c r="D3" s="8"/>
      <c r="E3" s="8"/>
      <c r="F3" s="8"/>
      <c r="G3" s="8"/>
      <c r="H3" s="8"/>
    </row>
    <row r="4" spans="2:8" ht="15">
      <c r="B4" s="275" t="s">
        <v>244</v>
      </c>
      <c r="C4" s="276"/>
      <c r="D4" s="276"/>
      <c r="E4" s="276"/>
      <c r="F4" s="276"/>
      <c r="G4" s="276"/>
      <c r="H4" s="276"/>
    </row>
    <row r="5" spans="2:15" ht="15">
      <c r="B5" s="277" t="s">
        <v>0</v>
      </c>
      <c r="C5" s="279" t="s">
        <v>191</v>
      </c>
      <c r="D5" s="279"/>
      <c r="E5" s="279"/>
      <c r="F5" s="279"/>
      <c r="G5" s="279"/>
      <c r="H5" s="279"/>
      <c r="I5" s="280" t="s">
        <v>10</v>
      </c>
      <c r="J5" s="124"/>
      <c r="K5" s="124"/>
      <c r="L5" s="124"/>
      <c r="M5" s="124"/>
      <c r="N5" s="124"/>
      <c r="O5" s="124"/>
    </row>
    <row r="6" spans="2:9" ht="81">
      <c r="B6" s="278"/>
      <c r="C6" s="64" t="s">
        <v>16</v>
      </c>
      <c r="D6" s="64" t="s">
        <v>17</v>
      </c>
      <c r="E6" s="64" t="s">
        <v>18</v>
      </c>
      <c r="F6" s="64" t="s">
        <v>19</v>
      </c>
      <c r="G6" s="64" t="s">
        <v>20</v>
      </c>
      <c r="H6" s="64" t="s">
        <v>21</v>
      </c>
      <c r="I6" s="280"/>
    </row>
    <row r="7" spans="2:9" ht="15">
      <c r="B7" s="65" t="s">
        <v>147</v>
      </c>
      <c r="C7" s="47">
        <v>29.95</v>
      </c>
      <c r="D7" s="48">
        <v>4.28</v>
      </c>
      <c r="E7" s="47">
        <v>8.02</v>
      </c>
      <c r="F7" s="48">
        <v>46.52</v>
      </c>
      <c r="G7" s="47">
        <v>9.63</v>
      </c>
      <c r="H7" s="48">
        <v>1.6</v>
      </c>
      <c r="I7" s="47">
        <v>100</v>
      </c>
    </row>
    <row r="8" spans="2:9" ht="15">
      <c r="B8" s="65" t="s">
        <v>148</v>
      </c>
      <c r="C8" s="47">
        <v>27.08</v>
      </c>
      <c r="D8" s="38" t="s">
        <v>154</v>
      </c>
      <c r="E8" s="47">
        <v>8.33</v>
      </c>
      <c r="F8" s="48">
        <v>50</v>
      </c>
      <c r="G8" s="47">
        <v>8.33</v>
      </c>
      <c r="H8" s="48">
        <v>6.25</v>
      </c>
      <c r="I8" s="47">
        <v>100</v>
      </c>
    </row>
    <row r="9" spans="2:9" ht="15">
      <c r="B9" s="39" t="s">
        <v>10</v>
      </c>
      <c r="C9" s="66">
        <v>29.36</v>
      </c>
      <c r="D9" s="66">
        <v>3.4</v>
      </c>
      <c r="E9" s="66">
        <v>8.09</v>
      </c>
      <c r="F9" s="66">
        <v>47.23</v>
      </c>
      <c r="G9" s="66">
        <v>9.36</v>
      </c>
      <c r="H9" s="66">
        <v>2.55</v>
      </c>
      <c r="I9" s="66">
        <v>100</v>
      </c>
    </row>
  </sheetData>
  <sheetProtection/>
  <mergeCells count="4">
    <mergeCell ref="B5:B6"/>
    <mergeCell ref="C5:H5"/>
    <mergeCell ref="I5:I6"/>
    <mergeCell ref="B4:H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B0F0"/>
  </sheetPr>
  <dimension ref="B3:J9"/>
  <sheetViews>
    <sheetView zoomScalePageLayoutView="0" workbookViewId="0" topLeftCell="A1">
      <selection activeCell="J20" sqref="J20"/>
    </sheetView>
  </sheetViews>
  <sheetFormatPr defaultColWidth="9.140625" defaultRowHeight="15"/>
  <cols>
    <col min="1" max="1" width="4.7109375" style="0" customWidth="1"/>
    <col min="2" max="2" width="9.8515625" style="0" customWidth="1"/>
  </cols>
  <sheetData>
    <row r="3" spans="2:10" ht="15">
      <c r="B3" s="8" t="s">
        <v>168</v>
      </c>
      <c r="C3" s="8"/>
      <c r="D3" s="8"/>
      <c r="E3" s="8"/>
      <c r="F3" s="8"/>
      <c r="G3" s="8"/>
      <c r="H3" s="8"/>
      <c r="I3" s="8"/>
      <c r="J3" s="6"/>
    </row>
    <row r="4" spans="2:10" ht="15">
      <c r="B4" s="275" t="s">
        <v>244</v>
      </c>
      <c r="C4" s="276"/>
      <c r="D4" s="276"/>
      <c r="E4" s="276"/>
      <c r="F4" s="276"/>
      <c r="G4" s="276"/>
      <c r="H4" s="276"/>
      <c r="I4" s="17"/>
      <c r="J4" s="6"/>
    </row>
    <row r="5" spans="2:10" ht="15">
      <c r="B5" s="277" t="s">
        <v>0</v>
      </c>
      <c r="C5" s="279" t="s">
        <v>192</v>
      </c>
      <c r="D5" s="279"/>
      <c r="E5" s="279"/>
      <c r="F5" s="279"/>
      <c r="G5" s="279"/>
      <c r="H5" s="279"/>
      <c r="I5" s="280" t="s">
        <v>10</v>
      </c>
      <c r="J5" s="2"/>
    </row>
    <row r="6" spans="2:10" ht="81">
      <c r="B6" s="278"/>
      <c r="C6" s="64" t="s">
        <v>16</v>
      </c>
      <c r="D6" s="64" t="s">
        <v>17</v>
      </c>
      <c r="E6" s="64" t="s">
        <v>18</v>
      </c>
      <c r="F6" s="64" t="s">
        <v>19</v>
      </c>
      <c r="G6" s="64" t="s">
        <v>20</v>
      </c>
      <c r="H6" s="64" t="s">
        <v>21</v>
      </c>
      <c r="I6" s="280"/>
      <c r="J6" s="2"/>
    </row>
    <row r="7" spans="2:10" ht="15">
      <c r="B7" s="65" t="s">
        <v>147</v>
      </c>
      <c r="C7" s="47">
        <v>9.09</v>
      </c>
      <c r="D7" s="48">
        <v>2.1</v>
      </c>
      <c r="E7" s="47">
        <v>15.38</v>
      </c>
      <c r="F7" s="48">
        <v>43.36</v>
      </c>
      <c r="G7" s="47">
        <v>27.97</v>
      </c>
      <c r="H7" s="38">
        <v>2.1</v>
      </c>
      <c r="I7" s="47">
        <v>100</v>
      </c>
      <c r="J7" s="2"/>
    </row>
    <row r="8" spans="2:10" ht="15">
      <c r="B8" s="65" t="s">
        <v>148</v>
      </c>
      <c r="C8" s="47">
        <v>5.94</v>
      </c>
      <c r="D8" s="38">
        <v>1.98</v>
      </c>
      <c r="E8" s="47">
        <v>14.85</v>
      </c>
      <c r="F8" s="48">
        <v>37.62</v>
      </c>
      <c r="G8" s="47">
        <v>27.72</v>
      </c>
      <c r="H8" s="48">
        <v>11.88</v>
      </c>
      <c r="I8" s="47">
        <v>100</v>
      </c>
      <c r="J8" s="2"/>
    </row>
    <row r="9" spans="2:10" ht="15">
      <c r="B9" s="39" t="s">
        <v>10</v>
      </c>
      <c r="C9" s="66">
        <v>7.79</v>
      </c>
      <c r="D9" s="66">
        <v>2.05</v>
      </c>
      <c r="E9" s="66">
        <v>15.16</v>
      </c>
      <c r="F9" s="66">
        <v>40.98</v>
      </c>
      <c r="G9" s="66">
        <v>27.87</v>
      </c>
      <c r="H9" s="66">
        <v>6.15</v>
      </c>
      <c r="I9" s="66">
        <v>100</v>
      </c>
      <c r="J9" s="2"/>
    </row>
  </sheetData>
  <sheetProtection/>
  <mergeCells count="4">
    <mergeCell ref="B5:B6"/>
    <mergeCell ref="C5:H5"/>
    <mergeCell ref="I5:I6"/>
    <mergeCell ref="B4:H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B0F0"/>
  </sheetPr>
  <dimension ref="B3:H19"/>
  <sheetViews>
    <sheetView zoomScalePageLayoutView="0" workbookViewId="0" topLeftCell="A1">
      <selection activeCell="L18" sqref="L18"/>
    </sheetView>
  </sheetViews>
  <sheetFormatPr defaultColWidth="9.140625" defaultRowHeight="15"/>
  <cols>
    <col min="3" max="8" width="5.8515625" style="0" customWidth="1"/>
  </cols>
  <sheetData>
    <row r="3" spans="2:8" ht="15">
      <c r="B3" s="281" t="s">
        <v>169</v>
      </c>
      <c r="C3" s="281"/>
      <c r="D3" s="281"/>
      <c r="E3" s="281"/>
      <c r="F3" s="281"/>
      <c r="G3" s="281"/>
      <c r="H3" s="281"/>
    </row>
    <row r="4" spans="2:8" ht="15">
      <c r="B4" s="275" t="s">
        <v>245</v>
      </c>
      <c r="C4" s="276"/>
      <c r="D4" s="276"/>
      <c r="E4" s="276"/>
      <c r="F4" s="276"/>
      <c r="G4" s="276"/>
      <c r="H4" s="276"/>
    </row>
    <row r="5" spans="2:8" ht="22.5" customHeight="1">
      <c r="B5" s="282" t="s">
        <v>22</v>
      </c>
      <c r="C5" s="242" t="s">
        <v>23</v>
      </c>
      <c r="D5" s="242"/>
      <c r="E5" s="242"/>
      <c r="F5" s="243" t="s">
        <v>24</v>
      </c>
      <c r="G5" s="243"/>
      <c r="H5" s="243"/>
    </row>
    <row r="6" spans="2:8" ht="15" customHeight="1">
      <c r="B6" s="282"/>
      <c r="C6" s="147" t="s">
        <v>1</v>
      </c>
      <c r="D6" s="147" t="s">
        <v>2</v>
      </c>
      <c r="E6" s="147" t="s">
        <v>3</v>
      </c>
      <c r="F6" s="147" t="s">
        <v>1</v>
      </c>
      <c r="G6" s="147" t="s">
        <v>2</v>
      </c>
      <c r="H6" s="147" t="s">
        <v>3</v>
      </c>
    </row>
    <row r="7" spans="2:8" ht="15">
      <c r="B7" s="33" t="s">
        <v>25</v>
      </c>
      <c r="C7" s="34">
        <v>33</v>
      </c>
      <c r="D7" s="35" t="s">
        <v>154</v>
      </c>
      <c r="E7" s="34">
        <v>56</v>
      </c>
      <c r="F7" s="38">
        <v>6.8894</v>
      </c>
      <c r="G7" s="37" t="s">
        <v>154</v>
      </c>
      <c r="H7" s="38">
        <v>7.1247</v>
      </c>
    </row>
    <row r="8" spans="2:8" ht="15">
      <c r="B8" s="33" t="s">
        <v>26</v>
      </c>
      <c r="C8" s="34">
        <v>26</v>
      </c>
      <c r="D8" s="35" t="s">
        <v>154</v>
      </c>
      <c r="E8" s="34">
        <v>49</v>
      </c>
      <c r="F8" s="38">
        <v>5.428</v>
      </c>
      <c r="G8" s="37" t="s">
        <v>154</v>
      </c>
      <c r="H8" s="38">
        <v>6.2341</v>
      </c>
    </row>
    <row r="9" spans="2:8" ht="15">
      <c r="B9" s="33" t="s">
        <v>27</v>
      </c>
      <c r="C9" s="34">
        <v>43</v>
      </c>
      <c r="D9" s="35">
        <v>3</v>
      </c>
      <c r="E9" s="34">
        <v>70</v>
      </c>
      <c r="F9" s="38">
        <v>8.977</v>
      </c>
      <c r="G9" s="37">
        <v>17.6471</v>
      </c>
      <c r="H9" s="38">
        <v>8.9059</v>
      </c>
    </row>
    <row r="10" spans="2:8" ht="15">
      <c r="B10" s="33" t="s">
        <v>28</v>
      </c>
      <c r="C10" s="34">
        <v>27</v>
      </c>
      <c r="D10" s="35" t="s">
        <v>154</v>
      </c>
      <c r="E10" s="34">
        <v>37</v>
      </c>
      <c r="F10" s="38">
        <v>5.6367</v>
      </c>
      <c r="G10" s="37" t="s">
        <v>154</v>
      </c>
      <c r="H10" s="38">
        <v>4.7074</v>
      </c>
    </row>
    <row r="11" spans="2:8" ht="15">
      <c r="B11" s="33" t="s">
        <v>29</v>
      </c>
      <c r="C11" s="34">
        <v>48</v>
      </c>
      <c r="D11" s="35">
        <v>1</v>
      </c>
      <c r="E11" s="34">
        <v>73</v>
      </c>
      <c r="F11" s="38">
        <v>10.0209</v>
      </c>
      <c r="G11" s="37">
        <v>5.8824</v>
      </c>
      <c r="H11" s="38">
        <v>9.2875</v>
      </c>
    </row>
    <row r="12" spans="2:8" ht="15">
      <c r="B12" s="33" t="s">
        <v>30</v>
      </c>
      <c r="C12" s="34">
        <v>47</v>
      </c>
      <c r="D12" s="35" t="s">
        <v>154</v>
      </c>
      <c r="E12" s="34">
        <v>83</v>
      </c>
      <c r="F12" s="38">
        <v>9.8121</v>
      </c>
      <c r="G12" s="37" t="s">
        <v>154</v>
      </c>
      <c r="H12" s="38">
        <v>10.5598</v>
      </c>
    </row>
    <row r="13" spans="2:8" ht="15">
      <c r="B13" s="33" t="s">
        <v>31</v>
      </c>
      <c r="C13" s="34">
        <v>48</v>
      </c>
      <c r="D13" s="35">
        <v>7</v>
      </c>
      <c r="E13" s="34">
        <v>81</v>
      </c>
      <c r="F13" s="38">
        <v>10.0209</v>
      </c>
      <c r="G13" s="37">
        <v>41.1765</v>
      </c>
      <c r="H13" s="38">
        <v>10.3053</v>
      </c>
    </row>
    <row r="14" spans="2:8" ht="15">
      <c r="B14" s="33" t="s">
        <v>32</v>
      </c>
      <c r="C14" s="34">
        <v>39</v>
      </c>
      <c r="D14" s="35">
        <v>4</v>
      </c>
      <c r="E14" s="34">
        <v>50</v>
      </c>
      <c r="F14" s="38">
        <v>8.142</v>
      </c>
      <c r="G14" s="37">
        <v>23.5294</v>
      </c>
      <c r="H14" s="38">
        <v>6.3613</v>
      </c>
    </row>
    <row r="15" spans="2:8" ht="15">
      <c r="B15" s="33" t="s">
        <v>33</v>
      </c>
      <c r="C15" s="34">
        <v>44</v>
      </c>
      <c r="D15" s="35" t="s">
        <v>154</v>
      </c>
      <c r="E15" s="34">
        <v>65</v>
      </c>
      <c r="F15" s="38">
        <v>9.1858</v>
      </c>
      <c r="G15" s="37" t="s">
        <v>154</v>
      </c>
      <c r="H15" s="38">
        <v>8.2697</v>
      </c>
    </row>
    <row r="16" spans="2:8" ht="15">
      <c r="B16" s="33" t="s">
        <v>34</v>
      </c>
      <c r="C16" s="34">
        <v>48</v>
      </c>
      <c r="D16" s="35">
        <v>1</v>
      </c>
      <c r="E16" s="34">
        <v>86</v>
      </c>
      <c r="F16" s="38">
        <v>10.0209</v>
      </c>
      <c r="G16" s="37">
        <v>5.8824</v>
      </c>
      <c r="H16" s="38">
        <v>10.9415</v>
      </c>
    </row>
    <row r="17" spans="2:8" ht="15">
      <c r="B17" s="33" t="s">
        <v>35</v>
      </c>
      <c r="C17" s="34">
        <v>39</v>
      </c>
      <c r="D17" s="35" t="s">
        <v>154</v>
      </c>
      <c r="E17" s="34">
        <v>72</v>
      </c>
      <c r="F17" s="38">
        <v>8.142</v>
      </c>
      <c r="G17" s="37" t="s">
        <v>154</v>
      </c>
      <c r="H17" s="38">
        <v>9.1603</v>
      </c>
    </row>
    <row r="18" spans="2:8" ht="15">
      <c r="B18" s="33" t="s">
        <v>36</v>
      </c>
      <c r="C18" s="34">
        <v>37</v>
      </c>
      <c r="D18" s="35">
        <v>1</v>
      </c>
      <c r="E18" s="34">
        <v>64</v>
      </c>
      <c r="F18" s="38">
        <v>7.7244</v>
      </c>
      <c r="G18" s="37">
        <v>5.8824</v>
      </c>
      <c r="H18" s="38">
        <v>8.1425</v>
      </c>
    </row>
    <row r="19" spans="2:8" ht="15">
      <c r="B19" s="39" t="s">
        <v>10</v>
      </c>
      <c r="C19" s="40">
        <v>479</v>
      </c>
      <c r="D19" s="41">
        <v>17</v>
      </c>
      <c r="E19" s="40">
        <v>786</v>
      </c>
      <c r="F19" s="42">
        <v>100</v>
      </c>
      <c r="G19" s="42">
        <v>100</v>
      </c>
      <c r="H19" s="42">
        <v>100</v>
      </c>
    </row>
  </sheetData>
  <sheetProtection/>
  <mergeCells count="5">
    <mergeCell ref="B3:H3"/>
    <mergeCell ref="B4:H4"/>
    <mergeCell ref="B5:B6"/>
    <mergeCell ref="C5:E5"/>
    <mergeCell ref="F5: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B3:H14"/>
  <sheetViews>
    <sheetView zoomScalePageLayoutView="0" workbookViewId="0" topLeftCell="A1">
      <selection activeCell="M10" sqref="M10"/>
    </sheetView>
  </sheetViews>
  <sheetFormatPr defaultColWidth="9.140625" defaultRowHeight="15"/>
  <sheetData>
    <row r="3" spans="2:8" ht="15">
      <c r="B3" s="19" t="s">
        <v>180</v>
      </c>
      <c r="C3" s="19"/>
      <c r="D3" s="19"/>
      <c r="E3" s="19"/>
      <c r="F3" s="19"/>
      <c r="G3" s="19"/>
      <c r="H3" s="19"/>
    </row>
    <row r="4" spans="2:8" ht="15">
      <c r="B4" s="275" t="s">
        <v>245</v>
      </c>
      <c r="C4" s="276"/>
      <c r="D4" s="276"/>
      <c r="E4" s="276"/>
      <c r="F4" s="276"/>
      <c r="G4" s="276"/>
      <c r="H4" s="276"/>
    </row>
    <row r="5" spans="2:8" ht="15" customHeight="1">
      <c r="B5" s="239" t="s">
        <v>37</v>
      </c>
      <c r="C5" s="273" t="s">
        <v>23</v>
      </c>
      <c r="D5" s="273"/>
      <c r="E5" s="273"/>
      <c r="F5" s="283" t="s">
        <v>24</v>
      </c>
      <c r="G5" s="283"/>
      <c r="H5" s="283"/>
    </row>
    <row r="6" spans="2:8" ht="26.25" customHeight="1">
      <c r="B6" s="241"/>
      <c r="C6" s="139" t="s">
        <v>1</v>
      </c>
      <c r="D6" s="139" t="s">
        <v>2</v>
      </c>
      <c r="E6" s="139" t="s">
        <v>3</v>
      </c>
      <c r="F6" s="64" t="s">
        <v>1</v>
      </c>
      <c r="G6" s="64" t="s">
        <v>2</v>
      </c>
      <c r="H6" s="64" t="s">
        <v>3</v>
      </c>
    </row>
    <row r="7" spans="2:8" ht="15">
      <c r="B7" s="67" t="s">
        <v>38</v>
      </c>
      <c r="C7" s="68">
        <v>71</v>
      </c>
      <c r="D7" s="45">
        <v>1</v>
      </c>
      <c r="E7" s="46">
        <v>106</v>
      </c>
      <c r="F7" s="48">
        <v>14.8225</v>
      </c>
      <c r="G7" s="47">
        <v>5.8824</v>
      </c>
      <c r="H7" s="48">
        <v>13.486</v>
      </c>
    </row>
    <row r="8" spans="2:8" ht="15">
      <c r="B8" s="67" t="s">
        <v>39</v>
      </c>
      <c r="C8" s="68">
        <v>76</v>
      </c>
      <c r="D8" s="45">
        <v>3</v>
      </c>
      <c r="E8" s="46">
        <v>126</v>
      </c>
      <c r="F8" s="48">
        <v>15.8664</v>
      </c>
      <c r="G8" s="47">
        <v>17.6471</v>
      </c>
      <c r="H8" s="48">
        <v>16.0305</v>
      </c>
    </row>
    <row r="9" spans="2:8" ht="15">
      <c r="B9" s="67" t="s">
        <v>40</v>
      </c>
      <c r="C9" s="68">
        <v>70</v>
      </c>
      <c r="D9" s="45">
        <v>6</v>
      </c>
      <c r="E9" s="46">
        <v>114</v>
      </c>
      <c r="F9" s="48">
        <v>14.6138</v>
      </c>
      <c r="G9" s="47">
        <v>35.2941</v>
      </c>
      <c r="H9" s="48">
        <v>14.5038</v>
      </c>
    </row>
    <row r="10" spans="2:8" ht="15">
      <c r="B10" s="67" t="s">
        <v>41</v>
      </c>
      <c r="C10" s="68">
        <v>74</v>
      </c>
      <c r="D10" s="45">
        <v>0</v>
      </c>
      <c r="E10" s="46">
        <v>114</v>
      </c>
      <c r="F10" s="48">
        <v>15.4489</v>
      </c>
      <c r="G10" s="47">
        <v>0</v>
      </c>
      <c r="H10" s="48">
        <v>14.5038</v>
      </c>
    </row>
    <row r="11" spans="2:8" ht="15">
      <c r="B11" s="67" t="s">
        <v>42</v>
      </c>
      <c r="C11" s="68">
        <v>60</v>
      </c>
      <c r="D11" s="45">
        <v>2</v>
      </c>
      <c r="E11" s="46">
        <v>86</v>
      </c>
      <c r="F11" s="48">
        <v>12.5261</v>
      </c>
      <c r="G11" s="47">
        <v>11.7647</v>
      </c>
      <c r="H11" s="48">
        <v>10.9415</v>
      </c>
    </row>
    <row r="12" spans="2:8" ht="15">
      <c r="B12" s="67" t="s">
        <v>43</v>
      </c>
      <c r="C12" s="68">
        <v>73</v>
      </c>
      <c r="D12" s="45">
        <v>3</v>
      </c>
      <c r="E12" s="46">
        <v>133</v>
      </c>
      <c r="F12" s="48">
        <v>15.2401</v>
      </c>
      <c r="G12" s="47">
        <v>17.6471</v>
      </c>
      <c r="H12" s="48">
        <v>16.9211</v>
      </c>
    </row>
    <row r="13" spans="2:8" ht="15">
      <c r="B13" s="67" t="s">
        <v>44</v>
      </c>
      <c r="C13" s="68">
        <v>55</v>
      </c>
      <c r="D13" s="45">
        <v>2</v>
      </c>
      <c r="E13" s="46">
        <v>107</v>
      </c>
      <c r="F13" s="48">
        <v>11.4823</v>
      </c>
      <c r="G13" s="47">
        <v>11.7647</v>
      </c>
      <c r="H13" s="48">
        <v>13.6132</v>
      </c>
    </row>
    <row r="14" spans="2:8" ht="15">
      <c r="B14" s="39" t="s">
        <v>10</v>
      </c>
      <c r="C14" s="63">
        <v>479</v>
      </c>
      <c r="D14" s="63">
        <v>17</v>
      </c>
      <c r="E14" s="63">
        <v>786</v>
      </c>
      <c r="F14" s="66">
        <v>100</v>
      </c>
      <c r="G14" s="66">
        <v>100</v>
      </c>
      <c r="H14" s="66">
        <v>100</v>
      </c>
    </row>
  </sheetData>
  <sheetProtection/>
  <mergeCells count="4">
    <mergeCell ref="B4:H4"/>
    <mergeCell ref="B5:B6"/>
    <mergeCell ref="C5:E5"/>
    <mergeCell ref="F5:H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sheetPr>
  <dimension ref="B3:L33"/>
  <sheetViews>
    <sheetView zoomScalePageLayoutView="0" workbookViewId="0" topLeftCell="B3">
      <selection activeCell="F5" sqref="F5"/>
    </sheetView>
  </sheetViews>
  <sheetFormatPr defaultColWidth="9.140625" defaultRowHeight="15"/>
  <cols>
    <col min="10" max="10" width="9.28125" style="0" bestFit="1" customWidth="1"/>
    <col min="11" max="11" width="9.7109375" style="0" bestFit="1" customWidth="1"/>
    <col min="12" max="12" width="9.28125" style="0" bestFit="1" customWidth="1"/>
  </cols>
  <sheetData>
    <row r="3" spans="2:8" ht="15">
      <c r="B3" s="19" t="s">
        <v>182</v>
      </c>
      <c r="C3" s="19"/>
      <c r="D3" s="19"/>
      <c r="E3" s="19"/>
      <c r="F3" s="19"/>
      <c r="G3" s="19"/>
      <c r="H3" s="8"/>
    </row>
    <row r="4" spans="2:8" ht="15">
      <c r="B4" s="275" t="s">
        <v>240</v>
      </c>
      <c r="C4" s="276"/>
      <c r="D4" s="276"/>
      <c r="E4" s="276"/>
      <c r="F4" s="276"/>
      <c r="G4" s="276"/>
      <c r="H4" s="276"/>
    </row>
    <row r="5" spans="2:8" ht="27">
      <c r="B5" s="115" t="s">
        <v>45</v>
      </c>
      <c r="C5" s="116" t="s">
        <v>1</v>
      </c>
      <c r="D5" s="218" t="s">
        <v>2</v>
      </c>
      <c r="E5" s="116" t="s">
        <v>3</v>
      </c>
      <c r="F5" s="219" t="s">
        <v>11</v>
      </c>
      <c r="G5" s="140" t="s">
        <v>12</v>
      </c>
      <c r="H5" s="1"/>
    </row>
    <row r="6" spans="2:12" ht="15">
      <c r="B6" s="65">
        <v>1</v>
      </c>
      <c r="C6" s="57">
        <v>8</v>
      </c>
      <c r="D6" s="45">
        <v>1</v>
      </c>
      <c r="E6" s="46">
        <v>12</v>
      </c>
      <c r="F6" s="48">
        <v>12.5</v>
      </c>
      <c r="G6" s="47">
        <v>150</v>
      </c>
      <c r="H6" s="1"/>
      <c r="J6" s="236"/>
      <c r="K6" s="236"/>
      <c r="L6" s="236"/>
    </row>
    <row r="7" spans="2:12" ht="15">
      <c r="B7" s="65">
        <v>2</v>
      </c>
      <c r="C7" s="46">
        <v>7</v>
      </c>
      <c r="D7" s="35">
        <v>1</v>
      </c>
      <c r="E7" s="46">
        <v>13</v>
      </c>
      <c r="F7" s="35">
        <v>14.29</v>
      </c>
      <c r="G7" s="47">
        <v>185.71</v>
      </c>
      <c r="H7" s="1"/>
      <c r="J7" s="236"/>
      <c r="K7" s="236"/>
      <c r="L7" s="236"/>
    </row>
    <row r="8" spans="2:12" ht="15">
      <c r="B8" s="65">
        <v>3</v>
      </c>
      <c r="C8" s="46">
        <v>5</v>
      </c>
      <c r="D8" s="35" t="s">
        <v>154</v>
      </c>
      <c r="E8" s="46">
        <v>11</v>
      </c>
      <c r="F8" s="35" t="s">
        <v>154</v>
      </c>
      <c r="G8" s="47">
        <v>220</v>
      </c>
      <c r="H8" s="1"/>
      <c r="J8" s="236"/>
      <c r="K8" s="236"/>
      <c r="L8" s="236"/>
    </row>
    <row r="9" spans="2:12" ht="15">
      <c r="B9" s="65">
        <v>4</v>
      </c>
      <c r="C9" s="46">
        <v>5</v>
      </c>
      <c r="D9" s="35">
        <v>2</v>
      </c>
      <c r="E9" s="46">
        <v>12</v>
      </c>
      <c r="F9" s="35">
        <v>40</v>
      </c>
      <c r="G9" s="47">
        <v>240</v>
      </c>
      <c r="H9" s="1"/>
      <c r="J9" s="236"/>
      <c r="K9" s="236"/>
      <c r="L9" s="236"/>
    </row>
    <row r="10" spans="2:12" ht="15">
      <c r="B10" s="65">
        <v>5</v>
      </c>
      <c r="C10" s="46">
        <v>2</v>
      </c>
      <c r="D10" s="35" t="s">
        <v>154</v>
      </c>
      <c r="E10" s="46">
        <v>3</v>
      </c>
      <c r="F10" s="35" t="s">
        <v>154</v>
      </c>
      <c r="G10" s="47">
        <v>150</v>
      </c>
      <c r="H10" s="1"/>
      <c r="J10" s="236"/>
      <c r="K10" s="236"/>
      <c r="L10" s="236"/>
    </row>
    <row r="11" spans="2:12" ht="15">
      <c r="B11" s="65">
        <v>6</v>
      </c>
      <c r="C11" s="46">
        <v>8</v>
      </c>
      <c r="D11" s="35" t="s">
        <v>154</v>
      </c>
      <c r="E11" s="46">
        <v>17</v>
      </c>
      <c r="F11" s="35" t="s">
        <v>154</v>
      </c>
      <c r="G11" s="47">
        <v>212.5</v>
      </c>
      <c r="H11" s="1"/>
      <c r="J11" s="236"/>
      <c r="K11" s="236"/>
      <c r="L11" s="236"/>
    </row>
    <row r="12" spans="2:12" ht="15">
      <c r="B12" s="65">
        <v>7</v>
      </c>
      <c r="C12" s="46">
        <v>8</v>
      </c>
      <c r="D12" s="35" t="s">
        <v>154</v>
      </c>
      <c r="E12" s="46">
        <v>12</v>
      </c>
      <c r="F12" s="35" t="s">
        <v>154</v>
      </c>
      <c r="G12" s="47">
        <v>150</v>
      </c>
      <c r="H12" s="1"/>
      <c r="J12" s="236"/>
      <c r="K12" s="236"/>
      <c r="L12" s="236"/>
    </row>
    <row r="13" spans="2:12" ht="15">
      <c r="B13" s="65">
        <v>8</v>
      </c>
      <c r="C13" s="46">
        <v>18</v>
      </c>
      <c r="D13" s="45">
        <v>1</v>
      </c>
      <c r="E13" s="46">
        <v>22</v>
      </c>
      <c r="F13" s="48">
        <v>5.56</v>
      </c>
      <c r="G13" s="47">
        <v>122.22</v>
      </c>
      <c r="H13" s="1"/>
      <c r="J13" s="236"/>
      <c r="K13" s="236"/>
      <c r="L13" s="236"/>
    </row>
    <row r="14" spans="2:12" ht="15">
      <c r="B14" s="65">
        <v>9</v>
      </c>
      <c r="C14" s="46">
        <v>32</v>
      </c>
      <c r="D14" s="35" t="s">
        <v>154</v>
      </c>
      <c r="E14" s="46">
        <v>56</v>
      </c>
      <c r="F14" s="38" t="s">
        <v>154</v>
      </c>
      <c r="G14" s="47">
        <v>175</v>
      </c>
      <c r="H14" s="1"/>
      <c r="J14" s="236"/>
      <c r="K14" s="236"/>
      <c r="L14" s="236"/>
    </row>
    <row r="15" spans="2:12" ht="15">
      <c r="B15" s="65">
        <v>10</v>
      </c>
      <c r="C15" s="46">
        <v>27</v>
      </c>
      <c r="D15" s="35" t="s">
        <v>154</v>
      </c>
      <c r="E15" s="46">
        <v>35</v>
      </c>
      <c r="F15" s="38" t="s">
        <v>154</v>
      </c>
      <c r="G15" s="47">
        <v>129.63</v>
      </c>
      <c r="H15" s="1"/>
      <c r="J15" s="236"/>
      <c r="K15" s="236"/>
      <c r="L15" s="236"/>
    </row>
    <row r="16" spans="2:12" ht="15">
      <c r="B16" s="65">
        <v>11</v>
      </c>
      <c r="C16" s="46">
        <v>36</v>
      </c>
      <c r="D16" s="35" t="s">
        <v>154</v>
      </c>
      <c r="E16" s="46">
        <v>54</v>
      </c>
      <c r="F16" s="38" t="s">
        <v>154</v>
      </c>
      <c r="G16" s="47">
        <v>150</v>
      </c>
      <c r="H16" s="1"/>
      <c r="J16" s="236"/>
      <c r="K16" s="236"/>
      <c r="L16" s="236"/>
    </row>
    <row r="17" spans="2:12" ht="15">
      <c r="B17" s="65">
        <v>12</v>
      </c>
      <c r="C17" s="46">
        <v>28</v>
      </c>
      <c r="D17" s="45">
        <v>1</v>
      </c>
      <c r="E17" s="46">
        <v>46</v>
      </c>
      <c r="F17" s="48">
        <v>3.57</v>
      </c>
      <c r="G17" s="47">
        <v>164.29</v>
      </c>
      <c r="H17" s="1"/>
      <c r="J17" s="236"/>
      <c r="K17" s="236"/>
      <c r="L17" s="236"/>
    </row>
    <row r="18" spans="2:12" ht="15">
      <c r="B18" s="65">
        <v>13</v>
      </c>
      <c r="C18" s="46">
        <v>31</v>
      </c>
      <c r="D18" s="35" t="s">
        <v>154</v>
      </c>
      <c r="E18" s="46">
        <v>51</v>
      </c>
      <c r="F18" s="38" t="s">
        <v>154</v>
      </c>
      <c r="G18" s="47">
        <v>164.52</v>
      </c>
      <c r="H18" s="1"/>
      <c r="J18" s="236"/>
      <c r="K18" s="236"/>
      <c r="L18" s="236"/>
    </row>
    <row r="19" spans="2:12" ht="15">
      <c r="B19" s="65">
        <v>14</v>
      </c>
      <c r="C19" s="46">
        <v>29</v>
      </c>
      <c r="D19" s="35">
        <v>2</v>
      </c>
      <c r="E19" s="46">
        <v>51</v>
      </c>
      <c r="F19" s="35">
        <v>6.9</v>
      </c>
      <c r="G19" s="47">
        <v>175.86</v>
      </c>
      <c r="H19" s="1"/>
      <c r="J19" s="236"/>
      <c r="K19" s="236"/>
      <c r="L19" s="236"/>
    </row>
    <row r="20" spans="2:12" ht="15">
      <c r="B20" s="65">
        <v>15</v>
      </c>
      <c r="C20" s="46">
        <v>29</v>
      </c>
      <c r="D20" s="45">
        <v>3</v>
      </c>
      <c r="E20" s="46">
        <v>42</v>
      </c>
      <c r="F20" s="48">
        <v>10.34</v>
      </c>
      <c r="G20" s="47">
        <v>144.83</v>
      </c>
      <c r="H20" s="1"/>
      <c r="J20" s="236"/>
      <c r="K20" s="236"/>
      <c r="L20" s="236"/>
    </row>
    <row r="21" spans="2:12" ht="15">
      <c r="B21" s="65">
        <v>16</v>
      </c>
      <c r="C21" s="46">
        <v>25</v>
      </c>
      <c r="D21" s="35" t="s">
        <v>154</v>
      </c>
      <c r="E21" s="46">
        <v>46</v>
      </c>
      <c r="F21" s="35" t="s">
        <v>154</v>
      </c>
      <c r="G21" s="47">
        <v>184</v>
      </c>
      <c r="H21" s="1"/>
      <c r="J21" s="236"/>
      <c r="K21" s="236"/>
      <c r="L21" s="236"/>
    </row>
    <row r="22" spans="2:12" ht="15">
      <c r="B22" s="65">
        <v>17</v>
      </c>
      <c r="C22" s="46">
        <v>37</v>
      </c>
      <c r="D22" s="45">
        <v>2</v>
      </c>
      <c r="E22" s="46">
        <v>58</v>
      </c>
      <c r="F22" s="48">
        <v>5.41</v>
      </c>
      <c r="G22" s="47">
        <v>156.76</v>
      </c>
      <c r="H22" s="1"/>
      <c r="J22" s="236"/>
      <c r="K22" s="236"/>
      <c r="L22" s="236"/>
    </row>
    <row r="23" spans="2:12" ht="15">
      <c r="B23" s="65">
        <v>18</v>
      </c>
      <c r="C23" s="46">
        <v>36</v>
      </c>
      <c r="D23" s="35" t="s">
        <v>154</v>
      </c>
      <c r="E23" s="46">
        <v>65</v>
      </c>
      <c r="F23" s="35" t="s">
        <v>154</v>
      </c>
      <c r="G23" s="47">
        <v>180.56</v>
      </c>
      <c r="H23" s="1"/>
      <c r="J23" s="236"/>
      <c r="K23" s="236"/>
      <c r="L23" s="236"/>
    </row>
    <row r="24" spans="2:12" ht="15">
      <c r="B24" s="65">
        <v>19</v>
      </c>
      <c r="C24" s="46">
        <v>32</v>
      </c>
      <c r="D24" s="45">
        <v>2</v>
      </c>
      <c r="E24" s="46">
        <v>51</v>
      </c>
      <c r="F24" s="48">
        <v>6.25</v>
      </c>
      <c r="G24" s="47">
        <v>159.38</v>
      </c>
      <c r="H24" s="1"/>
      <c r="J24" s="236"/>
      <c r="K24" s="236"/>
      <c r="L24" s="236"/>
    </row>
    <row r="25" spans="2:12" ht="15">
      <c r="B25" s="65">
        <v>20</v>
      </c>
      <c r="C25" s="46">
        <v>25</v>
      </c>
      <c r="D25" s="45" t="s">
        <v>154</v>
      </c>
      <c r="E25" s="46">
        <v>49</v>
      </c>
      <c r="F25" s="38" t="s">
        <v>154</v>
      </c>
      <c r="G25" s="47">
        <v>196</v>
      </c>
      <c r="H25" s="1"/>
      <c r="J25" s="236"/>
      <c r="K25" s="236"/>
      <c r="L25" s="236"/>
    </row>
    <row r="26" spans="2:12" ht="15">
      <c r="B26" s="65">
        <v>21</v>
      </c>
      <c r="C26" s="46">
        <v>18</v>
      </c>
      <c r="D26" s="35" t="s">
        <v>154</v>
      </c>
      <c r="E26" s="46">
        <v>25</v>
      </c>
      <c r="F26" s="38" t="s">
        <v>154</v>
      </c>
      <c r="G26" s="47">
        <v>138.89</v>
      </c>
      <c r="H26" s="1"/>
      <c r="J26" s="236"/>
      <c r="K26" s="236"/>
      <c r="L26" s="236"/>
    </row>
    <row r="27" spans="2:12" ht="15">
      <c r="B27" s="65">
        <v>22</v>
      </c>
      <c r="C27" s="46">
        <v>13</v>
      </c>
      <c r="D27" s="35">
        <v>2</v>
      </c>
      <c r="E27" s="46">
        <v>19</v>
      </c>
      <c r="F27" s="162">
        <v>15.38</v>
      </c>
      <c r="G27" s="47">
        <v>146.15</v>
      </c>
      <c r="H27" s="1"/>
      <c r="J27" s="236"/>
      <c r="K27" s="236"/>
      <c r="L27" s="236"/>
    </row>
    <row r="28" spans="2:12" ht="15">
      <c r="B28" s="65">
        <v>23</v>
      </c>
      <c r="C28" s="46">
        <v>11</v>
      </c>
      <c r="D28" s="35" t="s">
        <v>154</v>
      </c>
      <c r="E28" s="46">
        <v>20</v>
      </c>
      <c r="F28" s="38" t="s">
        <v>154</v>
      </c>
      <c r="G28" s="47">
        <v>181.82</v>
      </c>
      <c r="H28" s="1"/>
      <c r="J28" s="236"/>
      <c r="K28" s="236"/>
      <c r="L28" s="236"/>
    </row>
    <row r="29" spans="2:12" ht="15">
      <c r="B29" s="65">
        <v>24</v>
      </c>
      <c r="C29" s="46">
        <v>6</v>
      </c>
      <c r="D29" s="35" t="s">
        <v>154</v>
      </c>
      <c r="E29" s="46">
        <v>13</v>
      </c>
      <c r="F29" s="38" t="s">
        <v>154</v>
      </c>
      <c r="G29" s="47">
        <v>216.67</v>
      </c>
      <c r="H29" s="1"/>
      <c r="J29" s="236"/>
      <c r="K29" s="236"/>
      <c r="L29" s="236"/>
    </row>
    <row r="30" spans="2:8" ht="15">
      <c r="B30" s="65" t="s">
        <v>46</v>
      </c>
      <c r="C30" s="46">
        <v>3</v>
      </c>
      <c r="D30" s="35" t="s">
        <v>154</v>
      </c>
      <c r="E30" s="46">
        <v>3</v>
      </c>
      <c r="F30" s="38" t="s">
        <v>154</v>
      </c>
      <c r="G30" s="47">
        <v>100</v>
      </c>
      <c r="H30" s="1"/>
    </row>
    <row r="31" spans="2:8" ht="15">
      <c r="B31" s="39" t="s">
        <v>10</v>
      </c>
      <c r="C31" s="63">
        <v>479</v>
      </c>
      <c r="D31" s="63">
        <v>17</v>
      </c>
      <c r="E31" s="63">
        <v>786</v>
      </c>
      <c r="F31" s="66">
        <v>3.54906</v>
      </c>
      <c r="G31" s="66">
        <v>164.09</v>
      </c>
      <c r="H31" s="1"/>
    </row>
    <row r="32" spans="2:8" ht="24" customHeight="1">
      <c r="B32" s="284" t="s">
        <v>178</v>
      </c>
      <c r="C32" s="285"/>
      <c r="D32" s="285"/>
      <c r="E32" s="285"/>
      <c r="F32" s="285"/>
      <c r="G32" s="285"/>
      <c r="H32" s="27"/>
    </row>
    <row r="33" spans="2:8" ht="24" customHeight="1">
      <c r="B33" s="286" t="s">
        <v>181</v>
      </c>
      <c r="C33" s="286"/>
      <c r="D33" s="286"/>
      <c r="E33" s="286"/>
      <c r="F33" s="286"/>
      <c r="G33" s="286"/>
      <c r="H33" s="27"/>
    </row>
  </sheetData>
  <sheetProtection/>
  <mergeCells count="3">
    <mergeCell ref="B4:H4"/>
    <mergeCell ref="B32:G32"/>
    <mergeCell ref="B33:G3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B0F0"/>
  </sheetPr>
  <dimension ref="B4:R18"/>
  <sheetViews>
    <sheetView zoomScalePageLayoutView="0" workbookViewId="0" topLeftCell="B1">
      <selection activeCell="K18" sqref="K18:M18"/>
    </sheetView>
  </sheetViews>
  <sheetFormatPr defaultColWidth="9.140625" defaultRowHeight="15"/>
  <cols>
    <col min="1" max="1" width="9.140625" style="1" customWidth="1"/>
    <col min="2" max="2" width="17.00390625" style="4" customWidth="1"/>
    <col min="3" max="5" width="9.140625" style="1" customWidth="1"/>
    <col min="6" max="6" width="9.140625" style="2" customWidth="1"/>
    <col min="7" max="9" width="9.140625" style="1" customWidth="1"/>
    <col min="10" max="10" width="9.140625" style="2" customWidth="1"/>
    <col min="11" max="13" width="9.140625" style="1" customWidth="1"/>
    <col min="14" max="14" width="9.140625" style="2" customWidth="1"/>
    <col min="15" max="17" width="9.140625" style="1" customWidth="1"/>
    <col min="18" max="18" width="9.140625" style="2" customWidth="1"/>
    <col min="19" max="16384" width="9.140625" style="1" customWidth="1"/>
  </cols>
  <sheetData>
    <row r="1" ht="14.25" customHeight="1"/>
    <row r="2" ht="15" customHeight="1" hidden="1"/>
    <row r="3" ht="15" customHeight="1"/>
    <row r="4" spans="2:18" ht="15" customHeight="1">
      <c r="B4" s="8" t="s">
        <v>201</v>
      </c>
      <c r="C4" s="8"/>
      <c r="D4" s="8"/>
      <c r="I4" s="19"/>
      <c r="J4" s="19"/>
      <c r="K4" s="19"/>
      <c r="L4" s="19"/>
      <c r="M4" s="19"/>
      <c r="N4" s="19"/>
      <c r="O4" s="19"/>
      <c r="P4" s="19"/>
      <c r="Q4" s="19"/>
      <c r="R4" s="19"/>
    </row>
    <row r="5" spans="2:18" ht="15" customHeight="1">
      <c r="B5" s="117" t="s">
        <v>246</v>
      </c>
      <c r="C5" s="118"/>
      <c r="D5" s="118"/>
      <c r="E5" s="119"/>
      <c r="F5" s="119"/>
      <c r="G5" s="119"/>
      <c r="H5" s="119"/>
      <c r="I5" s="18"/>
      <c r="J5" s="18"/>
      <c r="K5" s="18"/>
      <c r="L5" s="18"/>
      <c r="M5" s="18"/>
      <c r="N5" s="18"/>
      <c r="O5" s="18"/>
      <c r="P5" s="18"/>
      <c r="Q5" s="18"/>
      <c r="R5" s="18"/>
    </row>
    <row r="6" spans="2:18" ht="15" customHeight="1">
      <c r="B6" s="287" t="s">
        <v>13</v>
      </c>
      <c r="C6" s="274" t="s">
        <v>37</v>
      </c>
      <c r="D6" s="274"/>
      <c r="E6" s="274"/>
      <c r="F6" s="274"/>
      <c r="G6" s="274"/>
      <c r="H6" s="274"/>
      <c r="I6" s="274"/>
      <c r="J6" s="274"/>
      <c r="K6" s="274"/>
      <c r="L6" s="274"/>
      <c r="M6" s="274"/>
      <c r="N6" s="274"/>
      <c r="O6" s="274"/>
      <c r="P6" s="274"/>
      <c r="Q6" s="274"/>
      <c r="R6" s="274"/>
    </row>
    <row r="7" spans="2:18" ht="15" customHeight="1">
      <c r="B7" s="288"/>
      <c r="C7" s="273" t="s">
        <v>125</v>
      </c>
      <c r="D7" s="273"/>
      <c r="E7" s="273"/>
      <c r="F7" s="273"/>
      <c r="G7" s="274" t="s">
        <v>126</v>
      </c>
      <c r="H7" s="274"/>
      <c r="I7" s="274"/>
      <c r="J7" s="274"/>
      <c r="K7" s="273" t="s">
        <v>127</v>
      </c>
      <c r="L7" s="273"/>
      <c r="M7" s="273"/>
      <c r="N7" s="273"/>
      <c r="O7" s="274" t="s">
        <v>10</v>
      </c>
      <c r="P7" s="274"/>
      <c r="Q7" s="274"/>
      <c r="R7" s="274"/>
    </row>
    <row r="8" spans="2:18" ht="27" customHeight="1">
      <c r="B8" s="289"/>
      <c r="C8" s="186" t="s">
        <v>1</v>
      </c>
      <c r="D8" s="186" t="s">
        <v>2</v>
      </c>
      <c r="E8" s="186" t="s">
        <v>3</v>
      </c>
      <c r="F8" s="64" t="s">
        <v>132</v>
      </c>
      <c r="G8" s="186" t="s">
        <v>1</v>
      </c>
      <c r="H8" s="186" t="s">
        <v>2</v>
      </c>
      <c r="I8" s="186" t="s">
        <v>3</v>
      </c>
      <c r="J8" s="64" t="s">
        <v>132</v>
      </c>
      <c r="K8" s="186" t="s">
        <v>1</v>
      </c>
      <c r="L8" s="186" t="s">
        <v>2</v>
      </c>
      <c r="M8" s="186" t="s">
        <v>3</v>
      </c>
      <c r="N8" s="64" t="s">
        <v>132</v>
      </c>
      <c r="O8" s="186" t="s">
        <v>1</v>
      </c>
      <c r="P8" s="186" t="s">
        <v>2</v>
      </c>
      <c r="Q8" s="186" t="s">
        <v>3</v>
      </c>
      <c r="R8" s="64" t="s">
        <v>132</v>
      </c>
    </row>
    <row r="9" spans="2:18" ht="15" customHeight="1">
      <c r="B9" s="65" t="s">
        <v>147</v>
      </c>
      <c r="C9" s="72">
        <v>10</v>
      </c>
      <c r="D9" s="112">
        <v>1</v>
      </c>
      <c r="E9" s="72">
        <v>13</v>
      </c>
      <c r="F9" s="48">
        <v>10</v>
      </c>
      <c r="G9" s="72">
        <v>15</v>
      </c>
      <c r="H9" s="33">
        <v>2</v>
      </c>
      <c r="I9" s="72">
        <v>33</v>
      </c>
      <c r="J9" s="71">
        <v>13.33</v>
      </c>
      <c r="K9" s="72">
        <v>11</v>
      </c>
      <c r="L9" s="33">
        <v>1</v>
      </c>
      <c r="M9" s="72">
        <v>18</v>
      </c>
      <c r="N9" s="48">
        <v>9.09</v>
      </c>
      <c r="O9" s="72">
        <v>36</v>
      </c>
      <c r="P9" s="33">
        <v>4</v>
      </c>
      <c r="Q9" s="72">
        <v>64</v>
      </c>
      <c r="R9" s="48">
        <v>11.11</v>
      </c>
    </row>
    <row r="10" spans="2:18" ht="15" customHeight="1">
      <c r="B10" s="65" t="s">
        <v>148</v>
      </c>
      <c r="C10" s="72">
        <v>4</v>
      </c>
      <c r="D10" s="112" t="s">
        <v>154</v>
      </c>
      <c r="E10" s="72">
        <v>4</v>
      </c>
      <c r="F10" s="112" t="s">
        <v>154</v>
      </c>
      <c r="G10" s="72">
        <v>7</v>
      </c>
      <c r="H10" s="112" t="s">
        <v>154</v>
      </c>
      <c r="I10" s="72">
        <v>12</v>
      </c>
      <c r="J10" s="112" t="s">
        <v>154</v>
      </c>
      <c r="K10" s="72">
        <v>18</v>
      </c>
      <c r="L10" s="112">
        <v>2</v>
      </c>
      <c r="M10" s="72">
        <v>40</v>
      </c>
      <c r="N10" s="38">
        <v>11.11</v>
      </c>
      <c r="O10" s="72">
        <v>29</v>
      </c>
      <c r="P10" s="33">
        <v>2</v>
      </c>
      <c r="Q10" s="72">
        <v>56</v>
      </c>
      <c r="R10" s="48">
        <v>6.9</v>
      </c>
    </row>
    <row r="11" spans="2:18" ht="15" customHeight="1">
      <c r="B11" s="39" t="s">
        <v>10</v>
      </c>
      <c r="C11" s="39">
        <v>14</v>
      </c>
      <c r="D11" s="39">
        <v>1</v>
      </c>
      <c r="E11" s="39">
        <v>17</v>
      </c>
      <c r="F11" s="66">
        <v>7.14</v>
      </c>
      <c r="G11" s="39">
        <v>22</v>
      </c>
      <c r="H11" s="39">
        <v>2</v>
      </c>
      <c r="I11" s="39">
        <v>45</v>
      </c>
      <c r="J11" s="66">
        <v>9.09</v>
      </c>
      <c r="K11" s="39">
        <v>29</v>
      </c>
      <c r="L11" s="39">
        <v>3</v>
      </c>
      <c r="M11" s="39">
        <v>58</v>
      </c>
      <c r="N11" s="66">
        <v>10.34</v>
      </c>
      <c r="O11" s="39">
        <v>65</v>
      </c>
      <c r="P11" s="39">
        <v>6</v>
      </c>
      <c r="Q11" s="39">
        <v>120</v>
      </c>
      <c r="R11" s="66">
        <v>9.23</v>
      </c>
    </row>
    <row r="12" spans="2:7" ht="15" customHeight="1">
      <c r="B12" s="21" t="s">
        <v>183</v>
      </c>
      <c r="C12" s="27"/>
      <c r="D12" s="27"/>
      <c r="E12" s="27"/>
      <c r="F12" s="29"/>
      <c r="G12" s="27"/>
    </row>
    <row r="13" spans="2:7" ht="15" customHeight="1">
      <c r="B13" s="21" t="s">
        <v>176</v>
      </c>
      <c r="C13" s="27"/>
      <c r="D13" s="27"/>
      <c r="E13" s="27"/>
      <c r="F13" s="29"/>
      <c r="G13" s="27"/>
    </row>
    <row r="14" ht="15" customHeight="1"/>
    <row r="15" ht="15" customHeight="1"/>
    <row r="16" ht="15" customHeight="1"/>
    <row r="17" ht="15" customHeight="1"/>
    <row r="18" spans="11:13" ht="15" customHeight="1">
      <c r="K18" s="235">
        <f>100-K11/O11*100</f>
        <v>55.38461538461538</v>
      </c>
      <c r="L18" s="235">
        <f>100-L11/P11*100</f>
        <v>50</v>
      </c>
      <c r="M18" s="235">
        <f>100-M11/Q11*100</f>
        <v>51.666666666666664</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sheetData>
  <sheetProtection/>
  <mergeCells count="6">
    <mergeCell ref="B6:B8"/>
    <mergeCell ref="C6:R6"/>
    <mergeCell ref="C7:F7"/>
    <mergeCell ref="G7:J7"/>
    <mergeCell ref="K7:N7"/>
    <mergeCell ref="O7:R7"/>
  </mergeCells>
  <printOptions/>
  <pageMargins left="0.31496062992125984" right="0.2755905511811024" top="0.7480314960629921" bottom="0.7480314960629921" header="0.31496062992125984" footer="0.31496062992125984"/>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sheetPr>
    <tabColor rgb="FF00B0F0"/>
  </sheetPr>
  <dimension ref="B3:R12"/>
  <sheetViews>
    <sheetView zoomScalePageLayoutView="0" workbookViewId="0" topLeftCell="A1">
      <selection activeCell="R7" sqref="R7"/>
    </sheetView>
  </sheetViews>
  <sheetFormatPr defaultColWidth="9.140625" defaultRowHeight="15" customHeight="1"/>
  <cols>
    <col min="1" max="1" width="9.140625" style="1" customWidth="1"/>
    <col min="2" max="2" width="12.8515625" style="4" customWidth="1"/>
    <col min="3" max="5" width="9.140625" style="1" customWidth="1"/>
    <col min="6" max="6" width="9.140625" style="2" customWidth="1"/>
    <col min="7" max="9" width="9.140625" style="1" customWidth="1"/>
    <col min="10" max="10" width="9.140625" style="2" customWidth="1"/>
    <col min="11" max="13" width="9.140625" style="1" customWidth="1"/>
    <col min="14" max="14" width="9.140625" style="2" customWidth="1"/>
    <col min="15" max="17" width="9.140625" style="1" customWidth="1"/>
    <col min="18" max="18" width="9.140625" style="2" customWidth="1"/>
    <col min="19" max="16384" width="9.140625" style="1" customWidth="1"/>
  </cols>
  <sheetData>
    <row r="3" ht="15" customHeight="1">
      <c r="B3" s="20" t="s">
        <v>202</v>
      </c>
    </row>
    <row r="4" spans="2:18" ht="15" customHeight="1">
      <c r="B4" s="15" t="s">
        <v>246</v>
      </c>
      <c r="C4" s="22"/>
      <c r="E4" s="22"/>
      <c r="F4" s="19"/>
      <c r="G4" s="19"/>
      <c r="H4" s="19"/>
      <c r="I4" s="19"/>
      <c r="J4" s="19"/>
      <c r="K4" s="19"/>
      <c r="L4" s="19"/>
      <c r="M4" s="19"/>
      <c r="N4" s="19"/>
      <c r="O4" s="19"/>
      <c r="P4" s="19"/>
      <c r="Q4" s="19"/>
      <c r="R4" s="19"/>
    </row>
    <row r="5" spans="2:18" ht="15" customHeight="1">
      <c r="B5" s="271" t="s">
        <v>13</v>
      </c>
      <c r="C5" s="291" t="s">
        <v>37</v>
      </c>
      <c r="D5" s="274"/>
      <c r="E5" s="274"/>
      <c r="F5" s="274"/>
      <c r="G5" s="274"/>
      <c r="H5" s="274"/>
      <c r="I5" s="274"/>
      <c r="J5" s="274"/>
      <c r="K5" s="274"/>
      <c r="L5" s="274"/>
      <c r="M5" s="274"/>
      <c r="N5" s="274"/>
      <c r="O5" s="274"/>
      <c r="P5" s="274"/>
      <c r="Q5" s="274"/>
      <c r="R5" s="274"/>
    </row>
    <row r="6" spans="2:18" ht="15" customHeight="1">
      <c r="B6" s="290"/>
      <c r="C6" s="273" t="s">
        <v>125</v>
      </c>
      <c r="D6" s="273"/>
      <c r="E6" s="273"/>
      <c r="F6" s="273"/>
      <c r="G6" s="274" t="s">
        <v>126</v>
      </c>
      <c r="H6" s="274"/>
      <c r="I6" s="274"/>
      <c r="J6" s="274"/>
      <c r="K6" s="273" t="s">
        <v>127</v>
      </c>
      <c r="L6" s="273"/>
      <c r="M6" s="273"/>
      <c r="N6" s="273"/>
      <c r="O6" s="274" t="s">
        <v>10</v>
      </c>
      <c r="P6" s="274"/>
      <c r="Q6" s="274"/>
      <c r="R6" s="274"/>
    </row>
    <row r="7" spans="2:18" ht="27" customHeight="1">
      <c r="B7" s="272"/>
      <c r="C7" s="186" t="s">
        <v>1</v>
      </c>
      <c r="D7" s="186" t="s">
        <v>2</v>
      </c>
      <c r="E7" s="186" t="s">
        <v>3</v>
      </c>
      <c r="F7" s="64" t="s">
        <v>132</v>
      </c>
      <c r="G7" s="186" t="s">
        <v>1</v>
      </c>
      <c r="H7" s="186" t="s">
        <v>2</v>
      </c>
      <c r="I7" s="186" t="s">
        <v>3</v>
      </c>
      <c r="J7" s="64" t="s">
        <v>132</v>
      </c>
      <c r="K7" s="186" t="s">
        <v>1</v>
      </c>
      <c r="L7" s="186" t="s">
        <v>2</v>
      </c>
      <c r="M7" s="186" t="s">
        <v>3</v>
      </c>
      <c r="N7" s="64" t="s">
        <v>132</v>
      </c>
      <c r="O7" s="186" t="s">
        <v>1</v>
      </c>
      <c r="P7" s="186" t="s">
        <v>2</v>
      </c>
      <c r="Q7" s="186" t="s">
        <v>3</v>
      </c>
      <c r="R7" s="64" t="s">
        <v>132</v>
      </c>
    </row>
    <row r="8" spans="2:18" ht="15" customHeight="1">
      <c r="B8" s="65" t="s">
        <v>147</v>
      </c>
      <c r="C8" s="72">
        <v>4</v>
      </c>
      <c r="D8" s="112">
        <v>1</v>
      </c>
      <c r="E8" s="72">
        <v>5</v>
      </c>
      <c r="F8" s="38">
        <v>25</v>
      </c>
      <c r="G8" s="72">
        <v>7</v>
      </c>
      <c r="H8" s="112" t="s">
        <v>154</v>
      </c>
      <c r="I8" s="72">
        <v>15</v>
      </c>
      <c r="J8" s="71" t="s">
        <v>154</v>
      </c>
      <c r="K8" s="72">
        <v>5</v>
      </c>
      <c r="L8" s="112" t="s">
        <v>154</v>
      </c>
      <c r="M8" s="72">
        <v>9</v>
      </c>
      <c r="N8" s="38" t="s">
        <v>154</v>
      </c>
      <c r="O8" s="72">
        <v>16</v>
      </c>
      <c r="P8" s="112">
        <v>1</v>
      </c>
      <c r="Q8" s="72">
        <v>29</v>
      </c>
      <c r="R8" s="38">
        <v>6.25</v>
      </c>
    </row>
    <row r="9" spans="2:18" ht="15" customHeight="1">
      <c r="B9" s="65" t="s">
        <v>148</v>
      </c>
      <c r="C9" s="111">
        <v>1</v>
      </c>
      <c r="D9" s="112" t="s">
        <v>154</v>
      </c>
      <c r="E9" s="111">
        <v>1</v>
      </c>
      <c r="F9" s="112" t="s">
        <v>154</v>
      </c>
      <c r="G9" s="72">
        <v>1</v>
      </c>
      <c r="H9" s="112" t="s">
        <v>154</v>
      </c>
      <c r="I9" s="72">
        <v>1</v>
      </c>
      <c r="J9" s="112" t="s">
        <v>154</v>
      </c>
      <c r="K9" s="72">
        <v>4</v>
      </c>
      <c r="L9" s="112" t="s">
        <v>154</v>
      </c>
      <c r="M9" s="72">
        <v>7</v>
      </c>
      <c r="N9" s="38" t="s">
        <v>154</v>
      </c>
      <c r="O9" s="72">
        <v>6</v>
      </c>
      <c r="P9" s="38" t="s">
        <v>154</v>
      </c>
      <c r="Q9" s="72">
        <v>9</v>
      </c>
      <c r="R9" s="38" t="s">
        <v>154</v>
      </c>
    </row>
    <row r="10" spans="2:18" ht="15" customHeight="1">
      <c r="B10" s="39" t="s">
        <v>10</v>
      </c>
      <c r="C10" s="39">
        <v>5</v>
      </c>
      <c r="D10" s="41">
        <v>1</v>
      </c>
      <c r="E10" s="39">
        <v>6</v>
      </c>
      <c r="F10" s="42">
        <v>20</v>
      </c>
      <c r="G10" s="39">
        <v>8</v>
      </c>
      <c r="H10" s="41" t="s">
        <v>154</v>
      </c>
      <c r="I10" s="39">
        <v>16</v>
      </c>
      <c r="J10" s="42" t="s">
        <v>154</v>
      </c>
      <c r="K10" s="39">
        <v>9</v>
      </c>
      <c r="L10" s="41" t="s">
        <v>154</v>
      </c>
      <c r="M10" s="39">
        <v>16</v>
      </c>
      <c r="N10" s="42" t="s">
        <v>154</v>
      </c>
      <c r="O10" s="39">
        <v>22</v>
      </c>
      <c r="P10" s="41">
        <v>1</v>
      </c>
      <c r="Q10" s="39">
        <v>38</v>
      </c>
      <c r="R10" s="42">
        <v>4.55</v>
      </c>
    </row>
    <row r="11" spans="2:7" ht="15" customHeight="1">
      <c r="B11" s="7" t="s">
        <v>183</v>
      </c>
      <c r="C11" s="5"/>
      <c r="D11" s="5"/>
      <c r="E11" s="5"/>
      <c r="F11" s="30"/>
      <c r="G11" s="5"/>
    </row>
    <row r="12" spans="2:7" ht="15" customHeight="1">
      <c r="B12" s="21" t="s">
        <v>176</v>
      </c>
      <c r="C12" s="5"/>
      <c r="D12" s="5"/>
      <c r="E12" s="5"/>
      <c r="F12" s="30"/>
      <c r="G12" s="5"/>
    </row>
  </sheetData>
  <sheetProtection/>
  <mergeCells count="6">
    <mergeCell ref="B5:B7"/>
    <mergeCell ref="C5:R5"/>
    <mergeCell ref="C6:F6"/>
    <mergeCell ref="G6:J6"/>
    <mergeCell ref="K6:N6"/>
    <mergeCell ref="O6:R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00B0F0"/>
  </sheetPr>
  <dimension ref="B1:T23"/>
  <sheetViews>
    <sheetView zoomScalePageLayoutView="0" workbookViewId="0" topLeftCell="A1">
      <selection activeCell="N11" sqref="N11"/>
    </sheetView>
  </sheetViews>
  <sheetFormatPr defaultColWidth="9.140625" defaultRowHeight="15"/>
  <cols>
    <col min="12" max="12" width="11.00390625" style="0" customWidth="1"/>
    <col min="13" max="13" width="10.00390625" style="0" customWidth="1"/>
    <col min="14" max="14" width="11.7109375" style="0" customWidth="1"/>
    <col min="15" max="15" width="10.8515625" style="0" customWidth="1"/>
  </cols>
  <sheetData>
    <row r="1" ht="15">
      <c r="R1" s="124"/>
    </row>
    <row r="2" spans="12:18" ht="15">
      <c r="L2" s="132"/>
      <c r="M2" s="9"/>
      <c r="N2" s="9"/>
      <c r="O2" s="9"/>
      <c r="P2" s="9"/>
      <c r="Q2" s="9"/>
      <c r="R2" s="124"/>
    </row>
    <row r="3" spans="2:20" ht="15">
      <c r="B3" s="8" t="s">
        <v>152</v>
      </c>
      <c r="C3" s="8"/>
      <c r="D3" s="8"/>
      <c r="E3" s="8"/>
      <c r="F3" s="8"/>
      <c r="G3" s="132"/>
      <c r="L3" s="132"/>
      <c r="M3" s="9"/>
      <c r="N3" s="9"/>
      <c r="O3" s="9"/>
      <c r="P3" s="9"/>
      <c r="Q3" s="9"/>
      <c r="R3" s="141"/>
      <c r="S3" s="9"/>
      <c r="T3" s="9"/>
    </row>
    <row r="4" spans="2:20" ht="15">
      <c r="B4" s="31" t="s">
        <v>235</v>
      </c>
      <c r="C4" s="10"/>
      <c r="D4" s="10"/>
      <c r="E4" s="8"/>
      <c r="F4" s="8"/>
      <c r="G4" s="131"/>
      <c r="L4" s="132"/>
      <c r="M4" s="9"/>
      <c r="N4" s="9"/>
      <c r="O4" s="9"/>
      <c r="P4" s="9"/>
      <c r="Q4" s="9"/>
      <c r="R4" s="9"/>
      <c r="S4" s="9"/>
      <c r="T4" s="9"/>
    </row>
    <row r="5" spans="2:20" ht="15">
      <c r="B5" s="239" t="s">
        <v>0</v>
      </c>
      <c r="C5" s="242">
        <v>2016</v>
      </c>
      <c r="D5" s="242"/>
      <c r="E5" s="243">
        <v>2015</v>
      </c>
      <c r="F5" s="243"/>
      <c r="L5" s="132"/>
      <c r="M5" s="142"/>
      <c r="N5" s="142"/>
      <c r="O5" s="142"/>
      <c r="P5" s="142"/>
      <c r="Q5" s="9"/>
      <c r="R5" s="9"/>
      <c r="S5" s="9"/>
      <c r="T5" s="9"/>
    </row>
    <row r="6" spans="2:20" ht="15">
      <c r="B6" s="240"/>
      <c r="C6" s="242"/>
      <c r="D6" s="242"/>
      <c r="E6" s="243"/>
      <c r="F6" s="243"/>
      <c r="L6" s="145"/>
      <c r="M6" s="146"/>
      <c r="N6" s="142"/>
      <c r="O6" s="146"/>
      <c r="P6" s="142"/>
      <c r="Q6" s="9"/>
      <c r="R6" s="9"/>
      <c r="S6" s="9"/>
      <c r="T6" s="9"/>
    </row>
    <row r="7" spans="2:20" ht="27">
      <c r="B7" s="241"/>
      <c r="C7" s="133" t="s">
        <v>185</v>
      </c>
      <c r="D7" s="133" t="s">
        <v>5</v>
      </c>
      <c r="E7" s="133" t="s">
        <v>185</v>
      </c>
      <c r="F7" s="133" t="s">
        <v>5</v>
      </c>
      <c r="L7" s="145"/>
      <c r="M7" s="146"/>
      <c r="N7" s="142"/>
      <c r="O7" s="146"/>
      <c r="P7" s="142"/>
      <c r="Q7" s="9"/>
      <c r="R7" s="9"/>
      <c r="S7" s="9"/>
      <c r="T7" s="9"/>
    </row>
    <row r="8" spans="2:20" ht="15">
      <c r="B8" s="33" t="s">
        <v>147</v>
      </c>
      <c r="C8" s="37">
        <v>3.64</v>
      </c>
      <c r="D8" s="38">
        <v>2.19</v>
      </c>
      <c r="E8" s="43">
        <v>5.21</v>
      </c>
      <c r="F8" s="44">
        <v>3.41</v>
      </c>
      <c r="L8" s="143"/>
      <c r="M8" s="144"/>
      <c r="N8" s="144"/>
      <c r="O8" s="144"/>
      <c r="P8" s="144"/>
      <c r="Q8" s="9"/>
      <c r="R8" s="9"/>
      <c r="S8" s="9"/>
      <c r="T8" s="9"/>
    </row>
    <row r="9" spans="2:20" ht="15">
      <c r="B9" s="33" t="s">
        <v>148</v>
      </c>
      <c r="C9" s="37">
        <v>3.36</v>
      </c>
      <c r="D9" s="38">
        <v>1.96</v>
      </c>
      <c r="E9" s="43">
        <v>3.7</v>
      </c>
      <c r="F9" s="44">
        <v>2.04</v>
      </c>
      <c r="L9" s="143"/>
      <c r="M9" s="144"/>
      <c r="N9" s="144"/>
      <c r="O9" s="144"/>
      <c r="P9" s="144"/>
      <c r="Q9" s="9"/>
      <c r="R9" s="9"/>
      <c r="S9" s="9"/>
      <c r="T9" s="9"/>
    </row>
    <row r="10" spans="2:20" ht="15">
      <c r="B10" s="39" t="s">
        <v>149</v>
      </c>
      <c r="C10" s="42">
        <v>3.54906</v>
      </c>
      <c r="D10" s="42">
        <v>2.12</v>
      </c>
      <c r="E10" s="42">
        <v>4.77</v>
      </c>
      <c r="F10" s="42">
        <v>2.96</v>
      </c>
      <c r="L10" s="143"/>
      <c r="M10" s="144"/>
      <c r="N10" s="144"/>
      <c r="O10" s="144"/>
      <c r="P10" s="144"/>
      <c r="Q10" s="9"/>
      <c r="R10" s="9"/>
      <c r="S10" s="9"/>
      <c r="T10" s="9"/>
    </row>
    <row r="11" spans="2:20" ht="15">
      <c r="B11" s="39" t="s">
        <v>4</v>
      </c>
      <c r="C11" s="42">
        <v>1.8675586349699358</v>
      </c>
      <c r="D11" s="42">
        <v>1.3004143263433918</v>
      </c>
      <c r="E11" s="42">
        <v>1.96</v>
      </c>
      <c r="F11" s="42">
        <v>1.37</v>
      </c>
      <c r="L11" s="9"/>
      <c r="M11" s="9"/>
      <c r="N11" s="9"/>
      <c r="O11" s="9"/>
      <c r="P11" s="9"/>
      <c r="Q11" s="9"/>
      <c r="R11" s="9"/>
      <c r="S11" s="9"/>
      <c r="T11" s="9"/>
    </row>
    <row r="12" spans="2:20" ht="15">
      <c r="B12" s="11" t="s">
        <v>178</v>
      </c>
      <c r="C12" s="27"/>
      <c r="D12" s="27"/>
      <c r="E12" s="27"/>
      <c r="F12" s="27"/>
      <c r="G12" s="27"/>
      <c r="L12" s="9"/>
      <c r="M12" s="9"/>
      <c r="N12" s="9"/>
      <c r="O12" s="9"/>
      <c r="P12" s="9"/>
      <c r="Q12" s="9"/>
      <c r="R12" s="9"/>
      <c r="S12" s="9"/>
      <c r="T12" s="9"/>
    </row>
    <row r="13" spans="2:20" ht="15">
      <c r="B13" s="11" t="s">
        <v>195</v>
      </c>
      <c r="C13" s="27"/>
      <c r="D13" s="27"/>
      <c r="E13" s="27"/>
      <c r="F13" s="27"/>
      <c r="G13" s="27"/>
      <c r="L13" s="9"/>
      <c r="M13" s="132"/>
      <c r="N13" s="9"/>
      <c r="O13" s="9"/>
      <c r="P13" s="9"/>
      <c r="Q13" s="9"/>
      <c r="R13" s="9"/>
      <c r="S13" s="9"/>
      <c r="T13" s="9"/>
    </row>
    <row r="14" spans="12:20" ht="15">
      <c r="L14" s="9"/>
      <c r="M14" s="132"/>
      <c r="N14" s="9"/>
      <c r="O14" s="9"/>
      <c r="P14" s="9"/>
      <c r="Q14" s="9"/>
      <c r="R14" s="9"/>
      <c r="S14" s="9"/>
      <c r="T14" s="9"/>
    </row>
    <row r="15" spans="12:20" ht="15">
      <c r="L15" s="9"/>
      <c r="M15" s="132"/>
      <c r="N15" s="9"/>
      <c r="O15" s="9"/>
      <c r="P15" s="9"/>
      <c r="Q15" s="9"/>
      <c r="R15" s="9"/>
      <c r="S15" s="9"/>
      <c r="T15" s="9"/>
    </row>
    <row r="16" spans="12:20" ht="15">
      <c r="L16" s="9"/>
      <c r="M16" s="132"/>
      <c r="N16" s="142"/>
      <c r="O16" s="142"/>
      <c r="P16" s="142"/>
      <c r="Q16" s="142"/>
      <c r="R16" s="9"/>
      <c r="S16" s="9"/>
      <c r="T16" s="9"/>
    </row>
    <row r="17" spans="12:20" ht="15">
      <c r="L17" s="9"/>
      <c r="M17" s="145"/>
      <c r="N17" s="146"/>
      <c r="O17" s="142"/>
      <c r="P17" s="146"/>
      <c r="Q17" s="142"/>
      <c r="R17" s="9"/>
      <c r="S17" s="9"/>
      <c r="T17" s="9"/>
    </row>
    <row r="18" spans="12:20" ht="15">
      <c r="L18" s="9"/>
      <c r="M18" s="145"/>
      <c r="N18" s="146"/>
      <c r="O18" s="142"/>
      <c r="P18" s="146"/>
      <c r="Q18" s="142"/>
      <c r="R18" s="9"/>
      <c r="S18" s="9"/>
      <c r="T18" s="9"/>
    </row>
    <row r="19" spans="12:20" ht="15">
      <c r="L19" s="9"/>
      <c r="M19" s="9"/>
      <c r="N19" s="9"/>
      <c r="O19" s="9"/>
      <c r="P19" s="9"/>
      <c r="Q19" s="9"/>
      <c r="R19" s="9"/>
      <c r="S19" s="9"/>
      <c r="T19" s="9"/>
    </row>
    <row r="20" spans="12:20" ht="15">
      <c r="L20" s="9"/>
      <c r="M20" s="9"/>
      <c r="N20" s="9"/>
      <c r="O20" s="9"/>
      <c r="P20" s="9"/>
      <c r="Q20" s="9"/>
      <c r="R20" s="9"/>
      <c r="S20" s="9"/>
      <c r="T20" s="9"/>
    </row>
    <row r="21" spans="12:20" ht="15">
      <c r="L21" s="9"/>
      <c r="M21" s="9"/>
      <c r="N21" s="9"/>
      <c r="O21" s="9"/>
      <c r="P21" s="9"/>
      <c r="Q21" s="9"/>
      <c r="R21" s="9"/>
      <c r="S21" s="9"/>
      <c r="T21" s="9"/>
    </row>
    <row r="22" spans="12:20" ht="15">
      <c r="L22" s="9"/>
      <c r="M22" s="9"/>
      <c r="N22" s="9"/>
      <c r="O22" s="9"/>
      <c r="P22" s="9"/>
      <c r="Q22" s="9"/>
      <c r="R22" s="9"/>
      <c r="S22" s="9"/>
      <c r="T22" s="9"/>
    </row>
    <row r="23" spans="12:20" ht="15">
      <c r="L23" s="9"/>
      <c r="M23" s="9"/>
      <c r="N23" s="9"/>
      <c r="O23" s="9"/>
      <c r="P23" s="9"/>
      <c r="Q23" s="9"/>
      <c r="R23" s="9"/>
      <c r="S23" s="9"/>
      <c r="T23" s="9"/>
    </row>
  </sheetData>
  <sheetProtection/>
  <mergeCells count="3">
    <mergeCell ref="B5:B7"/>
    <mergeCell ref="C5:D6"/>
    <mergeCell ref="E5:F6"/>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B0F0"/>
  </sheetPr>
  <dimension ref="B3:R12"/>
  <sheetViews>
    <sheetView zoomScalePageLayoutView="0" workbookViewId="0" topLeftCell="A1">
      <selection activeCell="J8" sqref="J8"/>
    </sheetView>
  </sheetViews>
  <sheetFormatPr defaultColWidth="9.140625" defaultRowHeight="15" customHeight="1"/>
  <cols>
    <col min="1" max="1" width="9.140625" style="1" customWidth="1"/>
    <col min="2" max="2" width="15.140625" style="4" customWidth="1"/>
    <col min="3" max="5" width="9.140625" style="1" customWidth="1"/>
    <col min="6" max="6" width="9.140625" style="2" customWidth="1"/>
    <col min="7" max="9" width="9.140625" style="1" customWidth="1"/>
    <col min="10" max="10" width="9.140625" style="2" customWidth="1"/>
    <col min="11" max="13" width="9.140625" style="1" customWidth="1"/>
    <col min="14" max="14" width="9.140625" style="2" customWidth="1"/>
    <col min="15" max="17" width="9.140625" style="1" customWidth="1"/>
    <col min="18" max="18" width="9.140625" style="2" customWidth="1"/>
    <col min="19" max="16384" width="9.140625" style="1" customWidth="1"/>
  </cols>
  <sheetData>
    <row r="3" ht="15" customHeight="1">
      <c r="B3" s="20" t="s">
        <v>170</v>
      </c>
    </row>
    <row r="4" ht="15" customHeight="1">
      <c r="B4" s="15" t="s">
        <v>246</v>
      </c>
    </row>
    <row r="5" spans="2:18" ht="15" customHeight="1">
      <c r="B5" s="292" t="s">
        <v>13</v>
      </c>
      <c r="C5" s="293" t="s">
        <v>37</v>
      </c>
      <c r="D5" s="293"/>
      <c r="E5" s="293"/>
      <c r="F5" s="293"/>
      <c r="G5" s="293"/>
      <c r="H5" s="293"/>
      <c r="I5" s="293"/>
      <c r="J5" s="293"/>
      <c r="K5" s="293"/>
      <c r="L5" s="293"/>
      <c r="M5" s="293"/>
      <c r="N5" s="293"/>
      <c r="O5" s="293"/>
      <c r="P5" s="293"/>
      <c r="Q5" s="293"/>
      <c r="R5" s="293"/>
    </row>
    <row r="6" spans="2:18" ht="15" customHeight="1">
      <c r="B6" s="292"/>
      <c r="C6" s="273" t="s">
        <v>125</v>
      </c>
      <c r="D6" s="273"/>
      <c r="E6" s="273"/>
      <c r="F6" s="273"/>
      <c r="G6" s="274" t="s">
        <v>126</v>
      </c>
      <c r="H6" s="274"/>
      <c r="I6" s="274"/>
      <c r="J6" s="274"/>
      <c r="K6" s="273" t="s">
        <v>127</v>
      </c>
      <c r="L6" s="273"/>
      <c r="M6" s="273"/>
      <c r="N6" s="273"/>
      <c r="O6" s="274" t="s">
        <v>10</v>
      </c>
      <c r="P6" s="274"/>
      <c r="Q6" s="274"/>
      <c r="R6" s="274"/>
    </row>
    <row r="7" spans="2:18" ht="27" customHeight="1">
      <c r="B7" s="292"/>
      <c r="C7" s="220" t="s">
        <v>1</v>
      </c>
      <c r="D7" s="220" t="s">
        <v>2</v>
      </c>
      <c r="E7" s="112" t="s">
        <v>3</v>
      </c>
      <c r="F7" s="221" t="s">
        <v>132</v>
      </c>
      <c r="G7" s="220" t="s">
        <v>1</v>
      </c>
      <c r="H7" s="112" t="s">
        <v>2</v>
      </c>
      <c r="I7" s="222" t="s">
        <v>3</v>
      </c>
      <c r="J7" s="223" t="s">
        <v>132</v>
      </c>
      <c r="K7" s="220" t="s">
        <v>1</v>
      </c>
      <c r="L7" s="112" t="s">
        <v>2</v>
      </c>
      <c r="M7" s="222" t="s">
        <v>3</v>
      </c>
      <c r="N7" s="223" t="s">
        <v>132</v>
      </c>
      <c r="O7" s="222" t="s">
        <v>1</v>
      </c>
      <c r="P7" s="222" t="s">
        <v>2</v>
      </c>
      <c r="Q7" s="222" t="s">
        <v>3</v>
      </c>
      <c r="R7" s="223" t="s">
        <v>132</v>
      </c>
    </row>
    <row r="8" spans="2:18" ht="15" customHeight="1">
      <c r="B8" s="65" t="s">
        <v>147</v>
      </c>
      <c r="C8" s="72">
        <v>6</v>
      </c>
      <c r="D8" s="112" t="s">
        <v>154</v>
      </c>
      <c r="E8" s="72">
        <v>8</v>
      </c>
      <c r="F8" s="112" t="s">
        <v>154</v>
      </c>
      <c r="G8" s="72">
        <v>8</v>
      </c>
      <c r="H8" s="112">
        <v>2</v>
      </c>
      <c r="I8" s="72">
        <v>18</v>
      </c>
      <c r="J8" s="224">
        <v>25</v>
      </c>
      <c r="K8" s="72">
        <v>6</v>
      </c>
      <c r="L8" s="33">
        <v>1</v>
      </c>
      <c r="M8" s="72">
        <v>9</v>
      </c>
      <c r="N8" s="48">
        <v>16.67</v>
      </c>
      <c r="O8" s="72">
        <v>20</v>
      </c>
      <c r="P8" s="33">
        <v>3</v>
      </c>
      <c r="Q8" s="72">
        <v>35</v>
      </c>
      <c r="R8" s="48">
        <v>15</v>
      </c>
    </row>
    <row r="9" spans="2:18" ht="15" customHeight="1">
      <c r="B9" s="65" t="s">
        <v>148</v>
      </c>
      <c r="C9" s="72">
        <v>3</v>
      </c>
      <c r="D9" s="112" t="s">
        <v>154</v>
      </c>
      <c r="E9" s="72">
        <v>3</v>
      </c>
      <c r="F9" s="112" t="s">
        <v>154</v>
      </c>
      <c r="G9" s="72">
        <v>6</v>
      </c>
      <c r="H9" s="112" t="s">
        <v>154</v>
      </c>
      <c r="I9" s="72">
        <v>11</v>
      </c>
      <c r="J9" s="112" t="s">
        <v>154</v>
      </c>
      <c r="K9" s="72">
        <v>14</v>
      </c>
      <c r="L9" s="112">
        <v>2</v>
      </c>
      <c r="M9" s="72">
        <v>33</v>
      </c>
      <c r="N9" s="38">
        <v>14.29</v>
      </c>
      <c r="O9" s="72">
        <v>23</v>
      </c>
      <c r="P9" s="33">
        <v>2</v>
      </c>
      <c r="Q9" s="72">
        <v>47</v>
      </c>
      <c r="R9" s="48">
        <v>8.7</v>
      </c>
    </row>
    <row r="10" spans="2:18" ht="15" customHeight="1">
      <c r="B10" s="39" t="s">
        <v>10</v>
      </c>
      <c r="C10" s="39">
        <v>9</v>
      </c>
      <c r="D10" s="41" t="s">
        <v>154</v>
      </c>
      <c r="E10" s="39">
        <v>11</v>
      </c>
      <c r="F10" s="42" t="s">
        <v>154</v>
      </c>
      <c r="G10" s="39">
        <v>14</v>
      </c>
      <c r="H10" s="41">
        <v>2</v>
      </c>
      <c r="I10" s="39">
        <v>29</v>
      </c>
      <c r="J10" s="42">
        <v>14.29</v>
      </c>
      <c r="K10" s="39">
        <v>20</v>
      </c>
      <c r="L10" s="39">
        <v>3</v>
      </c>
      <c r="M10" s="39">
        <v>42</v>
      </c>
      <c r="N10" s="66">
        <v>15</v>
      </c>
      <c r="O10" s="39">
        <v>43</v>
      </c>
      <c r="P10" s="39">
        <v>5</v>
      </c>
      <c r="Q10" s="39">
        <v>82</v>
      </c>
      <c r="R10" s="66">
        <v>11.63</v>
      </c>
    </row>
    <row r="11" ht="15" customHeight="1">
      <c r="B11" s="21" t="s">
        <v>128</v>
      </c>
    </row>
    <row r="12" ht="15" customHeight="1">
      <c r="B12" s="21" t="s">
        <v>176</v>
      </c>
    </row>
  </sheetData>
  <sheetProtection/>
  <mergeCells count="6">
    <mergeCell ref="B5:B7"/>
    <mergeCell ref="C5:R5"/>
    <mergeCell ref="C6:F6"/>
    <mergeCell ref="G6:J6"/>
    <mergeCell ref="K6:N6"/>
    <mergeCell ref="O6:R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sheetPr>
    <tabColor rgb="FF00B0F0"/>
  </sheetPr>
  <dimension ref="B3:M15"/>
  <sheetViews>
    <sheetView zoomScalePageLayoutView="0" workbookViewId="0" topLeftCell="A1">
      <selection activeCell="T38" sqref="T38"/>
    </sheetView>
  </sheetViews>
  <sheetFormatPr defaultColWidth="9.140625" defaultRowHeight="15"/>
  <cols>
    <col min="2" max="2" width="16.7109375" style="0" customWidth="1"/>
    <col min="3" max="3" width="6.421875" style="0" customWidth="1"/>
    <col min="4" max="4" width="4.7109375" style="0" customWidth="1"/>
    <col min="5" max="5" width="6.421875" style="0" customWidth="1"/>
    <col min="6" max="6" width="4.7109375" style="0" customWidth="1"/>
    <col min="7" max="7" width="6.421875" style="0" customWidth="1"/>
    <col min="8" max="8" width="4.28125" style="0" customWidth="1"/>
    <col min="9" max="9" width="6.421875" style="0" customWidth="1"/>
    <col min="10" max="10" width="4.7109375" style="0" customWidth="1"/>
    <col min="11" max="13" width="6.00390625" style="0" customWidth="1"/>
  </cols>
  <sheetData>
    <row r="3" spans="2:8" ht="15">
      <c r="B3" s="20" t="s">
        <v>171</v>
      </c>
      <c r="C3" s="149"/>
      <c r="D3" s="149"/>
      <c r="E3" s="149"/>
      <c r="F3" s="149"/>
      <c r="G3" s="149"/>
      <c r="H3" s="149"/>
    </row>
    <row r="4" spans="2:8" ht="15">
      <c r="B4" s="15" t="s">
        <v>277</v>
      </c>
      <c r="C4" s="149"/>
      <c r="D4" s="149"/>
      <c r="E4" s="149"/>
      <c r="F4" s="149"/>
      <c r="G4" s="149"/>
      <c r="H4" s="149"/>
    </row>
    <row r="5" spans="2:13" ht="15">
      <c r="B5" s="294" t="s">
        <v>47</v>
      </c>
      <c r="C5" s="295">
        <v>2016</v>
      </c>
      <c r="D5" s="295"/>
      <c r="E5" s="295"/>
      <c r="F5" s="295"/>
      <c r="G5" s="295"/>
      <c r="H5" s="295"/>
      <c r="I5" s="295"/>
      <c r="J5" s="295"/>
      <c r="K5" s="296" t="s">
        <v>275</v>
      </c>
      <c r="L5" s="296"/>
      <c r="M5" s="296"/>
    </row>
    <row r="6" spans="2:13" ht="15">
      <c r="B6" s="294"/>
      <c r="C6" s="295"/>
      <c r="D6" s="295"/>
      <c r="E6" s="295"/>
      <c r="F6" s="295"/>
      <c r="G6" s="295"/>
      <c r="H6" s="295"/>
      <c r="I6" s="295"/>
      <c r="J6" s="295"/>
      <c r="K6" s="296" t="s">
        <v>276</v>
      </c>
      <c r="L6" s="296"/>
      <c r="M6" s="296"/>
    </row>
    <row r="7" spans="2:13" ht="27">
      <c r="B7" s="294"/>
      <c r="C7" s="187" t="s">
        <v>48</v>
      </c>
      <c r="D7" s="188" t="s">
        <v>71</v>
      </c>
      <c r="E7" s="187" t="s">
        <v>1</v>
      </c>
      <c r="F7" s="188" t="s">
        <v>71</v>
      </c>
      <c r="G7" s="187" t="s">
        <v>2</v>
      </c>
      <c r="H7" s="188" t="s">
        <v>71</v>
      </c>
      <c r="I7" s="187" t="s">
        <v>3</v>
      </c>
      <c r="J7" s="188" t="s">
        <v>71</v>
      </c>
      <c r="K7" s="187" t="s">
        <v>1</v>
      </c>
      <c r="L7" s="187" t="s">
        <v>2</v>
      </c>
      <c r="M7" s="187" t="s">
        <v>3</v>
      </c>
    </row>
    <row r="8" spans="2:13" ht="15">
      <c r="B8" s="189" t="s">
        <v>49</v>
      </c>
      <c r="C8" s="190">
        <v>3</v>
      </c>
      <c r="D8" s="191">
        <f>C8/C$15*100</f>
        <v>2.2058823529411766</v>
      </c>
      <c r="E8" s="192">
        <v>166</v>
      </c>
      <c r="F8" s="193">
        <f>E8/E$15*100</f>
        <v>34.65553235908142</v>
      </c>
      <c r="G8" s="194">
        <v>4</v>
      </c>
      <c r="H8" s="191">
        <f>G8/G$15*100</f>
        <v>23.52941176470588</v>
      </c>
      <c r="I8" s="192">
        <v>268</v>
      </c>
      <c r="J8" s="193">
        <f>I8/I$15*100</f>
        <v>34.096692111959285</v>
      </c>
      <c r="K8" s="75">
        <v>-6.21468926553672</v>
      </c>
      <c r="L8" s="76">
        <v>300</v>
      </c>
      <c r="M8" s="75">
        <v>2.6819923371647576</v>
      </c>
    </row>
    <row r="9" spans="2:13" ht="15">
      <c r="B9" s="189" t="s">
        <v>50</v>
      </c>
      <c r="C9" s="190">
        <v>24</v>
      </c>
      <c r="D9" s="191">
        <f aca="true" t="shared" si="0" ref="D9:D15">C9/C$15*100</f>
        <v>17.647058823529413</v>
      </c>
      <c r="E9" s="192">
        <v>65</v>
      </c>
      <c r="F9" s="193">
        <f aca="true" t="shared" si="1" ref="F9:F15">E9/E$15*100</f>
        <v>13.569937369519833</v>
      </c>
      <c r="G9" s="194">
        <v>4</v>
      </c>
      <c r="H9" s="191">
        <f aca="true" t="shared" si="2" ref="H9:H14">G9/G$15*100</f>
        <v>23.52941176470588</v>
      </c>
      <c r="I9" s="192">
        <v>99</v>
      </c>
      <c r="J9" s="193">
        <f aca="true" t="shared" si="3" ref="J9:J14">I9/I$15*100</f>
        <v>12.595419847328243</v>
      </c>
      <c r="K9" s="75">
        <v>51.16279069767441</v>
      </c>
      <c r="L9" s="76" t="s">
        <v>154</v>
      </c>
      <c r="M9" s="75">
        <v>25.31645569620254</v>
      </c>
    </row>
    <row r="10" spans="2:13" ht="15">
      <c r="B10" s="195" t="s">
        <v>51</v>
      </c>
      <c r="C10" s="196">
        <v>27</v>
      </c>
      <c r="D10" s="197">
        <f t="shared" si="0"/>
        <v>19.852941176470587</v>
      </c>
      <c r="E10" s="198">
        <v>231</v>
      </c>
      <c r="F10" s="199">
        <f t="shared" si="1"/>
        <v>48.22546972860125</v>
      </c>
      <c r="G10" s="200">
        <v>8</v>
      </c>
      <c r="H10" s="197">
        <f t="shared" si="2"/>
        <v>47.05882352941176</v>
      </c>
      <c r="I10" s="198">
        <v>367</v>
      </c>
      <c r="J10" s="199">
        <f t="shared" si="3"/>
        <v>46.69211195928753</v>
      </c>
      <c r="K10" s="78">
        <v>5</v>
      </c>
      <c r="L10" s="79">
        <v>60</v>
      </c>
      <c r="M10" s="78">
        <v>7.941176470588232</v>
      </c>
    </row>
    <row r="11" spans="2:13" ht="15">
      <c r="B11" s="189" t="s">
        <v>52</v>
      </c>
      <c r="C11" s="190">
        <v>39</v>
      </c>
      <c r="D11" s="191">
        <f t="shared" si="0"/>
        <v>28.676470588235293</v>
      </c>
      <c r="E11" s="201">
        <v>158</v>
      </c>
      <c r="F11" s="193">
        <f t="shared" si="1"/>
        <v>32.98538622129436</v>
      </c>
      <c r="G11" s="194">
        <v>3</v>
      </c>
      <c r="H11" s="191">
        <f t="shared" si="2"/>
        <v>17.647058823529413</v>
      </c>
      <c r="I11" s="192">
        <v>273</v>
      </c>
      <c r="J11" s="193">
        <f t="shared" si="3"/>
        <v>34.73282442748092</v>
      </c>
      <c r="K11" s="75">
        <v>6.756756756756758</v>
      </c>
      <c r="L11" s="76" t="s">
        <v>154</v>
      </c>
      <c r="M11" s="75">
        <v>18.181818181818187</v>
      </c>
    </row>
    <row r="12" spans="2:13" ht="15">
      <c r="B12" s="189" t="s">
        <v>53</v>
      </c>
      <c r="C12" s="190">
        <v>61</v>
      </c>
      <c r="D12" s="191">
        <f t="shared" si="0"/>
        <v>44.85294117647059</v>
      </c>
      <c r="E12" s="201">
        <v>84</v>
      </c>
      <c r="F12" s="193">
        <f t="shared" si="1"/>
        <v>17.536534446764094</v>
      </c>
      <c r="G12" s="194">
        <v>5</v>
      </c>
      <c r="H12" s="191">
        <f t="shared" si="2"/>
        <v>29.411764705882355</v>
      </c>
      <c r="I12" s="201">
        <v>139</v>
      </c>
      <c r="J12" s="193">
        <f t="shared" si="3"/>
        <v>17.68447837150127</v>
      </c>
      <c r="K12" s="75">
        <v>-4.545454545454547</v>
      </c>
      <c r="L12" s="76">
        <v>-61.53846153846153</v>
      </c>
      <c r="M12" s="75">
        <v>-2.7972027972028</v>
      </c>
    </row>
    <row r="13" spans="2:13" ht="15">
      <c r="B13" s="189" t="s">
        <v>54</v>
      </c>
      <c r="C13" s="190">
        <v>9</v>
      </c>
      <c r="D13" s="191">
        <f t="shared" si="0"/>
        <v>6.61764705882353</v>
      </c>
      <c r="E13" s="187">
        <v>6</v>
      </c>
      <c r="F13" s="193">
        <f t="shared" si="1"/>
        <v>1.2526096033402923</v>
      </c>
      <c r="G13" s="190">
        <v>1</v>
      </c>
      <c r="H13" s="202">
        <f t="shared" si="2"/>
        <v>5.88235294117647</v>
      </c>
      <c r="I13" s="187">
        <v>7</v>
      </c>
      <c r="J13" s="203">
        <f t="shared" si="3"/>
        <v>0.8905852417302799</v>
      </c>
      <c r="K13" s="75">
        <v>20</v>
      </c>
      <c r="L13" s="73" t="s">
        <v>154</v>
      </c>
      <c r="M13" s="75">
        <v>-12.5</v>
      </c>
    </row>
    <row r="14" spans="2:13" ht="15">
      <c r="B14" s="204" t="s">
        <v>55</v>
      </c>
      <c r="C14" s="196">
        <v>109</v>
      </c>
      <c r="D14" s="197">
        <f t="shared" si="0"/>
        <v>80.14705882352942</v>
      </c>
      <c r="E14" s="205">
        <v>248</v>
      </c>
      <c r="F14" s="199">
        <f t="shared" si="1"/>
        <v>51.774530271398746</v>
      </c>
      <c r="G14" s="196">
        <v>9</v>
      </c>
      <c r="H14" s="197">
        <f t="shared" si="2"/>
        <v>52.94117647058824</v>
      </c>
      <c r="I14" s="205">
        <v>419</v>
      </c>
      <c r="J14" s="206">
        <f t="shared" si="3"/>
        <v>53.30788804071247</v>
      </c>
      <c r="K14" s="78">
        <v>2.9045643153526868</v>
      </c>
      <c r="L14" s="81">
        <v>-47.05882352941176</v>
      </c>
      <c r="M14" s="78">
        <v>9.685863874345557</v>
      </c>
    </row>
    <row r="15" spans="2:13" ht="15">
      <c r="B15" s="207" t="s">
        <v>149</v>
      </c>
      <c r="C15" s="208">
        <v>136</v>
      </c>
      <c r="D15" s="135">
        <f t="shared" si="0"/>
        <v>100</v>
      </c>
      <c r="E15" s="134">
        <v>479</v>
      </c>
      <c r="F15" s="135">
        <f t="shared" si="1"/>
        <v>100</v>
      </c>
      <c r="G15" s="208">
        <v>17</v>
      </c>
      <c r="H15" s="135">
        <v>100</v>
      </c>
      <c r="I15" s="134">
        <v>786</v>
      </c>
      <c r="J15" s="135">
        <v>100</v>
      </c>
      <c r="K15" s="42">
        <v>3.9045553145336243</v>
      </c>
      <c r="L15" s="42">
        <v>-22.727272727272734</v>
      </c>
      <c r="M15" s="42">
        <v>8.86426592797784</v>
      </c>
    </row>
  </sheetData>
  <sheetProtection/>
  <mergeCells count="4">
    <mergeCell ref="B5:B7"/>
    <mergeCell ref="C5:J6"/>
    <mergeCell ref="K5:M5"/>
    <mergeCell ref="K6:M6"/>
  </mergeCells>
  <printOptions/>
  <pageMargins left="0.39" right="0.51"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F0"/>
  </sheetPr>
  <dimension ref="B3:I17"/>
  <sheetViews>
    <sheetView zoomScalePageLayoutView="0" workbookViewId="0" topLeftCell="A7">
      <selection activeCell="C9" sqref="C9:D9"/>
    </sheetView>
  </sheetViews>
  <sheetFormatPr defaultColWidth="9.140625" defaultRowHeight="15"/>
  <cols>
    <col min="1" max="1" width="6.421875" style="0" customWidth="1"/>
    <col min="2" max="2" width="13.8515625" style="0" customWidth="1"/>
  </cols>
  <sheetData>
    <row r="3" spans="2:8" ht="15">
      <c r="B3" s="6" t="s">
        <v>203</v>
      </c>
      <c r="C3" s="149"/>
      <c r="H3" s="151"/>
    </row>
    <row r="4" spans="2:8" ht="15">
      <c r="B4" s="15" t="s">
        <v>254</v>
      </c>
      <c r="C4" s="149"/>
      <c r="H4" s="151"/>
    </row>
    <row r="5" spans="2:6" ht="15">
      <c r="B5" s="297" t="s">
        <v>47</v>
      </c>
      <c r="C5" s="242">
        <v>2016</v>
      </c>
      <c r="D5" s="242"/>
      <c r="E5" s="242">
        <v>2015</v>
      </c>
      <c r="F5" s="242"/>
    </row>
    <row r="6" spans="2:6" ht="15">
      <c r="B6" s="298"/>
      <c r="C6" s="242"/>
      <c r="D6" s="242"/>
      <c r="E6" s="242"/>
      <c r="F6" s="242"/>
    </row>
    <row r="7" spans="2:6" ht="27">
      <c r="B7" s="299"/>
      <c r="C7" s="150" t="s">
        <v>185</v>
      </c>
      <c r="D7" s="150" t="s">
        <v>5</v>
      </c>
      <c r="E7" s="150" t="s">
        <v>185</v>
      </c>
      <c r="F7" s="150" t="s">
        <v>5</v>
      </c>
    </row>
    <row r="8" spans="2:6" ht="15">
      <c r="B8" s="74" t="s">
        <v>49</v>
      </c>
      <c r="C8" s="37">
        <v>2.4096385542168677</v>
      </c>
      <c r="D8" s="38">
        <v>1.4705882352941175</v>
      </c>
      <c r="E8" s="225">
        <v>0.5649717514124294</v>
      </c>
      <c r="F8" s="43">
        <v>0.38167938931297707</v>
      </c>
    </row>
    <row r="9" spans="2:6" ht="15">
      <c r="B9" s="74" t="s">
        <v>50</v>
      </c>
      <c r="C9" s="37">
        <v>6.153846153846154</v>
      </c>
      <c r="D9" s="226">
        <v>3.8834951456310676</v>
      </c>
      <c r="E9" s="82">
        <v>9.30232558139535</v>
      </c>
      <c r="F9" s="43">
        <v>4.819277108433735</v>
      </c>
    </row>
    <row r="10" spans="2:6" ht="15">
      <c r="B10" s="77" t="s">
        <v>51</v>
      </c>
      <c r="C10" s="126">
        <v>3.463203463203463</v>
      </c>
      <c r="D10" s="227">
        <v>2.1333333333333333</v>
      </c>
      <c r="E10" s="128">
        <v>2.272727272727273</v>
      </c>
      <c r="F10" s="129">
        <v>1.4492753623188406</v>
      </c>
    </row>
    <row r="11" spans="2:6" ht="15">
      <c r="B11" s="74" t="s">
        <v>52</v>
      </c>
      <c r="C11" s="37">
        <v>1.89873417721519</v>
      </c>
      <c r="D11" s="226">
        <v>1.0869565217391304</v>
      </c>
      <c r="E11" s="82">
        <v>2.027027027027027</v>
      </c>
      <c r="F11" s="43">
        <v>1.282051282051282</v>
      </c>
    </row>
    <row r="12" spans="2:6" ht="15">
      <c r="B12" s="74" t="s">
        <v>53</v>
      </c>
      <c r="C12" s="37">
        <v>5.952380952380952</v>
      </c>
      <c r="D12" s="38">
        <v>3.4722222222222223</v>
      </c>
      <c r="E12" s="225">
        <v>14.772727272727273</v>
      </c>
      <c r="F12" s="43">
        <v>8.333333333333332</v>
      </c>
    </row>
    <row r="13" spans="2:6" ht="15">
      <c r="B13" s="74" t="s">
        <v>54</v>
      </c>
      <c r="C13" s="37">
        <v>16.666666666666664</v>
      </c>
      <c r="D13" s="38">
        <v>12.5</v>
      </c>
      <c r="E13" s="225">
        <v>20</v>
      </c>
      <c r="F13" s="43">
        <v>11.11111111111111</v>
      </c>
    </row>
    <row r="14" spans="2:6" ht="15">
      <c r="B14" s="80" t="s">
        <v>55</v>
      </c>
      <c r="C14" s="126">
        <v>3.6290322580645165</v>
      </c>
      <c r="D14" s="127">
        <v>2.102803738317757</v>
      </c>
      <c r="E14" s="228">
        <v>7.053941908713693</v>
      </c>
      <c r="F14" s="129">
        <v>4.260651629072681</v>
      </c>
    </row>
    <row r="15" spans="2:6" ht="15">
      <c r="B15" s="39" t="s">
        <v>149</v>
      </c>
      <c r="C15" s="42">
        <v>3.549060542797495</v>
      </c>
      <c r="D15" s="42">
        <v>2.1170610211706102</v>
      </c>
      <c r="E15" s="42">
        <v>4.772234273318872</v>
      </c>
      <c r="F15" s="42">
        <v>2.956989247311828</v>
      </c>
    </row>
    <row r="16" spans="2:9" ht="16.5">
      <c r="B16" s="300" t="s">
        <v>179</v>
      </c>
      <c r="C16" s="301"/>
      <c r="D16" s="301"/>
      <c r="E16" s="301"/>
      <c r="F16" s="301"/>
      <c r="G16" s="301"/>
      <c r="H16" s="301"/>
      <c r="I16" s="301"/>
    </row>
    <row r="17" spans="2:9" ht="22.5" customHeight="1">
      <c r="B17" s="302" t="s">
        <v>196</v>
      </c>
      <c r="C17" s="303"/>
      <c r="D17" s="303"/>
      <c r="E17" s="303"/>
      <c r="F17" s="303"/>
      <c r="G17" s="303"/>
      <c r="H17" s="303"/>
      <c r="I17" s="303"/>
    </row>
  </sheetData>
  <sheetProtection/>
  <mergeCells count="5">
    <mergeCell ref="B5:B7"/>
    <mergeCell ref="C5:D6"/>
    <mergeCell ref="E5:F6"/>
    <mergeCell ref="B16:I16"/>
    <mergeCell ref="B17:I17"/>
  </mergeCells>
  <printOptions/>
  <pageMargins left="0.45"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B0F0"/>
  </sheetPr>
  <dimension ref="B3:K20"/>
  <sheetViews>
    <sheetView zoomScale="80" zoomScaleNormal="80" zoomScalePageLayoutView="0" workbookViewId="0" topLeftCell="A1">
      <selection activeCell="K12" sqref="K12"/>
    </sheetView>
  </sheetViews>
  <sheetFormatPr defaultColWidth="9.140625" defaultRowHeight="15"/>
  <cols>
    <col min="1" max="1" width="8.57421875" style="0" customWidth="1"/>
    <col min="2" max="2" width="34.57421875" style="0" customWidth="1"/>
    <col min="3" max="9" width="5.140625" style="0" customWidth="1"/>
  </cols>
  <sheetData>
    <row r="3" ht="15">
      <c r="B3" s="8" t="s">
        <v>206</v>
      </c>
    </row>
    <row r="4" spans="2:9" ht="15">
      <c r="B4" s="304" t="s">
        <v>247</v>
      </c>
      <c r="C4" s="305"/>
      <c r="D4" s="305"/>
      <c r="E4" s="305"/>
      <c r="F4" s="305"/>
      <c r="G4" s="305"/>
      <c r="H4" s="305"/>
      <c r="I4" s="305"/>
    </row>
    <row r="5" spans="2:9" ht="15">
      <c r="B5" s="306" t="s">
        <v>204</v>
      </c>
      <c r="C5" s="307" t="s">
        <v>23</v>
      </c>
      <c r="D5" s="307"/>
      <c r="E5" s="307"/>
      <c r="F5" s="308" t="s">
        <v>24</v>
      </c>
      <c r="G5" s="308"/>
      <c r="H5" s="308"/>
      <c r="I5" s="309" t="s">
        <v>205</v>
      </c>
    </row>
    <row r="6" spans="2:9" ht="15">
      <c r="B6" s="306"/>
      <c r="C6" s="120" t="s">
        <v>1</v>
      </c>
      <c r="D6" s="120" t="s">
        <v>2</v>
      </c>
      <c r="E6" s="120" t="s">
        <v>3</v>
      </c>
      <c r="F6" s="120" t="s">
        <v>1</v>
      </c>
      <c r="G6" s="120" t="s">
        <v>2</v>
      </c>
      <c r="H6" s="120" t="s">
        <v>3</v>
      </c>
      <c r="I6" s="309"/>
    </row>
    <row r="7" spans="2:9" ht="15">
      <c r="B7" s="65" t="s">
        <v>56</v>
      </c>
      <c r="C7" s="83">
        <v>34</v>
      </c>
      <c r="D7" s="84">
        <v>5</v>
      </c>
      <c r="E7" s="83">
        <v>65</v>
      </c>
      <c r="F7" s="51">
        <v>7.1</v>
      </c>
      <c r="G7" s="50">
        <v>29.41</v>
      </c>
      <c r="H7" s="51">
        <v>8.27</v>
      </c>
      <c r="I7" s="85">
        <v>14.705882352941178</v>
      </c>
    </row>
    <row r="8" spans="2:9" ht="15">
      <c r="B8" s="65" t="s">
        <v>57</v>
      </c>
      <c r="C8" s="83">
        <v>143</v>
      </c>
      <c r="D8" s="84">
        <v>3</v>
      </c>
      <c r="E8" s="83">
        <v>263</v>
      </c>
      <c r="F8" s="51">
        <v>29.85</v>
      </c>
      <c r="G8" s="50">
        <v>17.65</v>
      </c>
      <c r="H8" s="51">
        <v>33.46</v>
      </c>
      <c r="I8" s="85">
        <v>2.097902097902098</v>
      </c>
    </row>
    <row r="9" spans="2:9" ht="15">
      <c r="B9" s="65" t="s">
        <v>58</v>
      </c>
      <c r="C9" s="83">
        <v>37</v>
      </c>
      <c r="D9" s="86" t="s">
        <v>154</v>
      </c>
      <c r="E9" s="83">
        <v>55</v>
      </c>
      <c r="F9" s="51">
        <v>7.72</v>
      </c>
      <c r="G9" s="49" t="s">
        <v>154</v>
      </c>
      <c r="H9" s="51">
        <v>7</v>
      </c>
      <c r="I9" s="87" t="s">
        <v>154</v>
      </c>
    </row>
    <row r="10" spans="2:9" ht="15">
      <c r="B10" s="65" t="s">
        <v>59</v>
      </c>
      <c r="C10" s="83">
        <v>88</v>
      </c>
      <c r="D10" s="86" t="s">
        <v>154</v>
      </c>
      <c r="E10" s="83">
        <v>174</v>
      </c>
      <c r="F10" s="51">
        <v>18.37</v>
      </c>
      <c r="G10" s="49" t="s">
        <v>154</v>
      </c>
      <c r="H10" s="51">
        <v>22.14</v>
      </c>
      <c r="I10" s="87" t="s">
        <v>154</v>
      </c>
    </row>
    <row r="11" spans="2:9" ht="15">
      <c r="B11" s="65" t="s">
        <v>60</v>
      </c>
      <c r="C11" s="83">
        <v>12</v>
      </c>
      <c r="D11" s="86" t="s">
        <v>154</v>
      </c>
      <c r="E11" s="83">
        <v>25</v>
      </c>
      <c r="F11" s="51">
        <v>2.51</v>
      </c>
      <c r="G11" s="49" t="s">
        <v>154</v>
      </c>
      <c r="H11" s="51">
        <v>3.18</v>
      </c>
      <c r="I11" s="87" t="s">
        <v>154</v>
      </c>
    </row>
    <row r="12" spans="2:11" ht="15">
      <c r="B12" s="65" t="s">
        <v>61</v>
      </c>
      <c r="C12" s="83">
        <v>314</v>
      </c>
      <c r="D12" s="84">
        <v>8</v>
      </c>
      <c r="E12" s="83">
        <v>582</v>
      </c>
      <c r="F12" s="51">
        <v>65.55</v>
      </c>
      <c r="G12" s="50">
        <v>47.06</v>
      </c>
      <c r="H12" s="51">
        <v>74.05</v>
      </c>
      <c r="I12" s="85">
        <v>2.547770700636943</v>
      </c>
      <c r="K12" s="234">
        <f>C12/C20</f>
        <v>0.6555323590814196</v>
      </c>
    </row>
    <row r="13" spans="2:9" ht="15">
      <c r="B13" s="65" t="s">
        <v>62</v>
      </c>
      <c r="C13" s="83">
        <v>46</v>
      </c>
      <c r="D13" s="84">
        <v>1</v>
      </c>
      <c r="E13" s="83">
        <v>49</v>
      </c>
      <c r="F13" s="51">
        <v>9.6</v>
      </c>
      <c r="G13" s="50">
        <v>5.88</v>
      </c>
      <c r="H13" s="51">
        <v>6.23</v>
      </c>
      <c r="I13" s="85">
        <v>2.1739130434782608</v>
      </c>
    </row>
    <row r="14" spans="2:9" ht="15">
      <c r="B14" s="65" t="s">
        <v>63</v>
      </c>
      <c r="C14" s="83">
        <v>8</v>
      </c>
      <c r="D14" s="86" t="s">
        <v>154</v>
      </c>
      <c r="E14" s="83">
        <v>8</v>
      </c>
      <c r="F14" s="51">
        <v>1.67</v>
      </c>
      <c r="G14" s="49" t="s">
        <v>154</v>
      </c>
      <c r="H14" s="51">
        <v>1.02</v>
      </c>
      <c r="I14" s="87" t="s">
        <v>154</v>
      </c>
    </row>
    <row r="15" spans="2:9" ht="15">
      <c r="B15" s="65" t="s">
        <v>64</v>
      </c>
      <c r="C15" s="83">
        <v>35</v>
      </c>
      <c r="D15" s="84">
        <v>5</v>
      </c>
      <c r="E15" s="83">
        <v>51</v>
      </c>
      <c r="F15" s="51">
        <v>7.31</v>
      </c>
      <c r="G15" s="50">
        <v>29.41</v>
      </c>
      <c r="H15" s="51">
        <v>6.49</v>
      </c>
      <c r="I15" s="85">
        <v>14.285714285714285</v>
      </c>
    </row>
    <row r="16" spans="2:9" ht="15">
      <c r="B16" s="65" t="s">
        <v>65</v>
      </c>
      <c r="C16" s="83">
        <v>71</v>
      </c>
      <c r="D16" s="84">
        <v>3</v>
      </c>
      <c r="E16" s="83">
        <v>91</v>
      </c>
      <c r="F16" s="51">
        <v>14.82</v>
      </c>
      <c r="G16" s="50">
        <v>17.65</v>
      </c>
      <c r="H16" s="51">
        <v>11.58</v>
      </c>
      <c r="I16" s="85">
        <v>4.225352112676056</v>
      </c>
    </row>
    <row r="17" spans="2:9" ht="15">
      <c r="B17" s="65" t="s">
        <v>66</v>
      </c>
      <c r="C17" s="88" t="s">
        <v>154</v>
      </c>
      <c r="D17" s="86" t="s">
        <v>154</v>
      </c>
      <c r="E17" s="88" t="s">
        <v>154</v>
      </c>
      <c r="F17" s="89" t="s">
        <v>154</v>
      </c>
      <c r="G17" s="49" t="s">
        <v>154</v>
      </c>
      <c r="H17" s="89" t="s">
        <v>154</v>
      </c>
      <c r="I17" s="87" t="s">
        <v>154</v>
      </c>
    </row>
    <row r="18" spans="2:9" ht="15">
      <c r="B18" s="65" t="s">
        <v>67</v>
      </c>
      <c r="C18" s="83">
        <v>5</v>
      </c>
      <c r="D18" s="86" t="s">
        <v>154</v>
      </c>
      <c r="E18" s="83">
        <v>5</v>
      </c>
      <c r="F18" s="51">
        <v>1.04</v>
      </c>
      <c r="G18" s="49" t="s">
        <v>154</v>
      </c>
      <c r="H18" s="51">
        <v>0.64</v>
      </c>
      <c r="I18" s="87" t="s">
        <v>154</v>
      </c>
    </row>
    <row r="19" spans="2:9" ht="15">
      <c r="B19" s="65" t="s">
        <v>68</v>
      </c>
      <c r="C19" s="83">
        <v>165</v>
      </c>
      <c r="D19" s="84">
        <v>9</v>
      </c>
      <c r="E19" s="83">
        <v>204</v>
      </c>
      <c r="F19" s="51">
        <v>34.45</v>
      </c>
      <c r="G19" s="50">
        <v>52.94</v>
      </c>
      <c r="H19" s="51">
        <v>25.95</v>
      </c>
      <c r="I19" s="85">
        <v>5.454545454545454</v>
      </c>
    </row>
    <row r="20" spans="2:9" ht="15">
      <c r="B20" s="39" t="s">
        <v>69</v>
      </c>
      <c r="C20" s="63">
        <v>479</v>
      </c>
      <c r="D20" s="63">
        <v>17</v>
      </c>
      <c r="E20" s="63">
        <v>786</v>
      </c>
      <c r="F20" s="66">
        <v>100</v>
      </c>
      <c r="G20" s="66">
        <v>100</v>
      </c>
      <c r="H20" s="66">
        <v>100</v>
      </c>
      <c r="I20" s="66">
        <v>3.549060542797495</v>
      </c>
    </row>
  </sheetData>
  <sheetProtection/>
  <mergeCells count="5">
    <mergeCell ref="B4:I4"/>
    <mergeCell ref="B5:B6"/>
    <mergeCell ref="C5:E5"/>
    <mergeCell ref="F5:H5"/>
    <mergeCell ref="I5:I6"/>
  </mergeCells>
  <printOptions/>
  <pageMargins left="0.31496062992125984" right="0.25" top="0.72" bottom="0.7480314960629921" header="0.31496062992125984" footer="0.31496062992125984"/>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rgb="FF00B0F0"/>
  </sheetPr>
  <dimension ref="B3:H33"/>
  <sheetViews>
    <sheetView zoomScale="80" zoomScaleNormal="80" zoomScalePageLayoutView="0" workbookViewId="0" topLeftCell="A1">
      <selection activeCell="E8" sqref="E8"/>
    </sheetView>
  </sheetViews>
  <sheetFormatPr defaultColWidth="9.140625" defaultRowHeight="15"/>
  <cols>
    <col min="1" max="1" width="2.8515625" style="0" customWidth="1"/>
    <col min="2" max="2" width="48.57421875" style="0" customWidth="1"/>
    <col min="3" max="3" width="10.421875" style="0" customWidth="1"/>
    <col min="4" max="4" width="8.28125" style="0" customWidth="1"/>
    <col min="5" max="5" width="11.00390625" style="0" customWidth="1"/>
    <col min="6" max="6" width="7.8515625" style="0" customWidth="1"/>
    <col min="7" max="7" width="10.140625" style="0" customWidth="1"/>
    <col min="8" max="8" width="8.28125" style="0" customWidth="1"/>
  </cols>
  <sheetData>
    <row r="3" spans="2:8" ht="15">
      <c r="B3" s="8" t="s">
        <v>173</v>
      </c>
      <c r="C3" s="138"/>
      <c r="D3" s="138"/>
      <c r="E3" s="138"/>
      <c r="F3" s="138"/>
      <c r="G3" s="138"/>
      <c r="H3" s="138"/>
    </row>
    <row r="4" spans="2:8" ht="15">
      <c r="B4" s="15" t="s">
        <v>283</v>
      </c>
      <c r="C4" s="138"/>
      <c r="D4" s="138"/>
      <c r="E4" s="138"/>
      <c r="F4" s="138"/>
      <c r="G4" s="138"/>
      <c r="H4" s="138"/>
    </row>
    <row r="5" spans="2:8" ht="15">
      <c r="B5" s="310" t="s">
        <v>188</v>
      </c>
      <c r="C5" s="312" t="s">
        <v>7</v>
      </c>
      <c r="D5" s="312"/>
      <c r="E5" s="313" t="s">
        <v>70</v>
      </c>
      <c r="F5" s="313"/>
      <c r="G5" s="312" t="s">
        <v>10</v>
      </c>
      <c r="H5" s="312"/>
    </row>
    <row r="6" spans="2:8" ht="15">
      <c r="B6" s="311"/>
      <c r="C6" s="90" t="s">
        <v>23</v>
      </c>
      <c r="D6" s="90" t="s">
        <v>71</v>
      </c>
      <c r="E6" s="90" t="s">
        <v>23</v>
      </c>
      <c r="F6" s="90" t="s">
        <v>71</v>
      </c>
      <c r="G6" s="90" t="s">
        <v>23</v>
      </c>
      <c r="H6" s="90" t="s">
        <v>71</v>
      </c>
    </row>
    <row r="7" spans="2:8" ht="15.75" customHeight="1">
      <c r="B7" s="65" t="s">
        <v>72</v>
      </c>
      <c r="C7" s="83">
        <v>29</v>
      </c>
      <c r="D7" s="51">
        <v>9.235668789808917</v>
      </c>
      <c r="E7" s="83">
        <v>45</v>
      </c>
      <c r="F7" s="51">
        <v>13.274336283185843</v>
      </c>
      <c r="G7" s="83">
        <v>74</v>
      </c>
      <c r="H7" s="51">
        <v>11.3323124042879</v>
      </c>
    </row>
    <row r="8" spans="2:8" ht="15">
      <c r="B8" s="65" t="s">
        <v>73</v>
      </c>
      <c r="C8" s="83">
        <v>43</v>
      </c>
      <c r="D8" s="51">
        <v>13.694267515923567</v>
      </c>
      <c r="E8" s="83">
        <v>15</v>
      </c>
      <c r="F8" s="51">
        <v>4.424778761061947</v>
      </c>
      <c r="G8" s="83">
        <v>58</v>
      </c>
      <c r="H8" s="51">
        <v>8.88208269525268</v>
      </c>
    </row>
    <row r="9" spans="2:8" ht="15">
      <c r="B9" s="65" t="s">
        <v>74</v>
      </c>
      <c r="C9" s="83">
        <v>20</v>
      </c>
      <c r="D9" s="51">
        <v>6.369426751592357</v>
      </c>
      <c r="E9" s="83">
        <v>7</v>
      </c>
      <c r="F9" s="51">
        <v>2.0648967551622417</v>
      </c>
      <c r="G9" s="83">
        <v>27</v>
      </c>
      <c r="H9" s="51">
        <v>4.134762633996937</v>
      </c>
    </row>
    <row r="10" spans="2:8" ht="15">
      <c r="B10" s="65" t="s">
        <v>75</v>
      </c>
      <c r="C10" s="83">
        <v>11</v>
      </c>
      <c r="D10" s="51">
        <v>3.5031847133757963</v>
      </c>
      <c r="E10" s="83">
        <v>3</v>
      </c>
      <c r="F10" s="51">
        <v>0.8849557522123894</v>
      </c>
      <c r="G10" s="83">
        <v>14</v>
      </c>
      <c r="H10" s="51">
        <v>2.1439509954058193</v>
      </c>
    </row>
    <row r="11" spans="2:8" ht="15">
      <c r="B11" s="65" t="s">
        <v>76</v>
      </c>
      <c r="C11" s="83">
        <v>12</v>
      </c>
      <c r="D11" s="51">
        <v>3.821656050955414</v>
      </c>
      <c r="E11" s="83">
        <v>5</v>
      </c>
      <c r="F11" s="51">
        <v>1.4749262536873156</v>
      </c>
      <c r="G11" s="83">
        <v>17</v>
      </c>
      <c r="H11" s="51">
        <v>2.6033690658499236</v>
      </c>
    </row>
    <row r="12" spans="2:8" ht="15">
      <c r="B12" s="65" t="s">
        <v>77</v>
      </c>
      <c r="C12" s="88" t="s">
        <v>154</v>
      </c>
      <c r="D12" s="89" t="s">
        <v>154</v>
      </c>
      <c r="E12" s="88" t="s">
        <v>154</v>
      </c>
      <c r="F12" s="89" t="s">
        <v>154</v>
      </c>
      <c r="G12" s="88" t="s">
        <v>154</v>
      </c>
      <c r="H12" s="89" t="s">
        <v>154</v>
      </c>
    </row>
    <row r="13" spans="2:8" ht="15">
      <c r="B13" s="65" t="s">
        <v>78</v>
      </c>
      <c r="C13" s="83">
        <v>44</v>
      </c>
      <c r="D13" s="51">
        <v>14.012738853503185</v>
      </c>
      <c r="E13" s="83">
        <v>57</v>
      </c>
      <c r="F13" s="51">
        <v>16.8141592920354</v>
      </c>
      <c r="G13" s="83">
        <v>101</v>
      </c>
      <c r="H13" s="51">
        <v>15.46707503828484</v>
      </c>
    </row>
    <row r="14" spans="2:8" ht="15">
      <c r="B14" s="65" t="s">
        <v>79</v>
      </c>
      <c r="C14" s="83">
        <v>42</v>
      </c>
      <c r="D14" s="51">
        <v>13.375796178343949</v>
      </c>
      <c r="E14" s="83">
        <v>54</v>
      </c>
      <c r="F14" s="51">
        <v>15.929203539823009</v>
      </c>
      <c r="G14" s="83">
        <v>96</v>
      </c>
      <c r="H14" s="51">
        <v>14.701378254211333</v>
      </c>
    </row>
    <row r="15" spans="2:8" ht="15">
      <c r="B15" s="65" t="s">
        <v>80</v>
      </c>
      <c r="C15" s="83">
        <v>2</v>
      </c>
      <c r="D15" s="51">
        <v>0.6369426751592357</v>
      </c>
      <c r="E15" s="83">
        <v>3</v>
      </c>
      <c r="F15" s="51">
        <v>0.8849557522123894</v>
      </c>
      <c r="G15" s="83">
        <v>5</v>
      </c>
      <c r="H15" s="51">
        <v>0.7656967840735069</v>
      </c>
    </row>
    <row r="16" spans="2:8" ht="15">
      <c r="B16" s="65" t="s">
        <v>81</v>
      </c>
      <c r="C16" s="83">
        <v>34</v>
      </c>
      <c r="D16" s="51">
        <v>10.828025477707007</v>
      </c>
      <c r="E16" s="83">
        <v>32</v>
      </c>
      <c r="F16" s="51">
        <v>9.43952802359882</v>
      </c>
      <c r="G16" s="83">
        <v>66</v>
      </c>
      <c r="H16" s="51">
        <v>10.10719754977029</v>
      </c>
    </row>
    <row r="17" spans="2:8" ht="15">
      <c r="B17" s="65" t="s">
        <v>82</v>
      </c>
      <c r="C17" s="83">
        <v>24</v>
      </c>
      <c r="D17" s="51">
        <v>7.643312101910828</v>
      </c>
      <c r="E17" s="83">
        <v>20</v>
      </c>
      <c r="F17" s="51">
        <v>5.899705014749262</v>
      </c>
      <c r="G17" s="83">
        <v>44</v>
      </c>
      <c r="H17" s="51">
        <v>6.738131699846861</v>
      </c>
    </row>
    <row r="18" spans="2:8" ht="15">
      <c r="B18" s="65" t="s">
        <v>83</v>
      </c>
      <c r="C18" s="83">
        <v>7</v>
      </c>
      <c r="D18" s="51">
        <v>2.229299363057325</v>
      </c>
      <c r="E18" s="83">
        <v>11</v>
      </c>
      <c r="F18" s="51">
        <v>3.2448377581120944</v>
      </c>
      <c r="G18" s="83">
        <v>18</v>
      </c>
      <c r="H18" s="51">
        <v>2.756508422664625</v>
      </c>
    </row>
    <row r="19" spans="2:8" ht="15">
      <c r="B19" s="65" t="s">
        <v>84</v>
      </c>
      <c r="C19" s="83">
        <v>9</v>
      </c>
      <c r="D19" s="51">
        <v>2.8662420382165608</v>
      </c>
      <c r="E19" s="83">
        <v>9</v>
      </c>
      <c r="F19" s="51">
        <v>2.6548672566371683</v>
      </c>
      <c r="G19" s="83">
        <v>18</v>
      </c>
      <c r="H19" s="51">
        <v>2.756508422664625</v>
      </c>
    </row>
    <row r="20" spans="2:8" ht="15">
      <c r="B20" s="65" t="s">
        <v>85</v>
      </c>
      <c r="C20" s="83">
        <v>5</v>
      </c>
      <c r="D20" s="51">
        <v>1.5923566878980893</v>
      </c>
      <c r="E20" s="83">
        <v>12</v>
      </c>
      <c r="F20" s="51">
        <v>3.5398230088495577</v>
      </c>
      <c r="G20" s="83">
        <v>17</v>
      </c>
      <c r="H20" s="51">
        <v>2.6033690658499236</v>
      </c>
    </row>
    <row r="21" spans="2:8" ht="15">
      <c r="B21" s="65" t="s">
        <v>86</v>
      </c>
      <c r="C21" s="83">
        <v>16</v>
      </c>
      <c r="D21" s="51">
        <v>5.095541401273886</v>
      </c>
      <c r="E21" s="88" t="s">
        <v>154</v>
      </c>
      <c r="F21" s="89" t="s">
        <v>154</v>
      </c>
      <c r="G21" s="83">
        <v>16</v>
      </c>
      <c r="H21" s="51">
        <v>2.4502297090352223</v>
      </c>
    </row>
    <row r="22" spans="2:8" ht="15">
      <c r="B22" s="65" t="s">
        <v>87</v>
      </c>
      <c r="C22" s="83">
        <v>3</v>
      </c>
      <c r="D22" s="51">
        <v>0.9554140127388535</v>
      </c>
      <c r="E22" s="83">
        <v>22</v>
      </c>
      <c r="F22" s="51">
        <v>6.489675516224189</v>
      </c>
      <c r="G22" s="83">
        <v>25</v>
      </c>
      <c r="H22" s="51">
        <v>3.828483920367534</v>
      </c>
    </row>
    <row r="23" spans="2:8" ht="15">
      <c r="B23" s="65" t="s">
        <v>88</v>
      </c>
      <c r="C23" s="88">
        <v>4</v>
      </c>
      <c r="D23" s="89">
        <v>1.2738853503184715</v>
      </c>
      <c r="E23" s="83">
        <v>2</v>
      </c>
      <c r="F23" s="51">
        <v>0.5899705014749262</v>
      </c>
      <c r="G23" s="83">
        <v>6</v>
      </c>
      <c r="H23" s="51">
        <v>0.9188361408882083</v>
      </c>
    </row>
    <row r="24" spans="2:8" ht="15">
      <c r="B24" s="65" t="s">
        <v>89</v>
      </c>
      <c r="C24" s="83">
        <v>1</v>
      </c>
      <c r="D24" s="51">
        <v>0.3184713375796179</v>
      </c>
      <c r="E24" s="83">
        <v>6</v>
      </c>
      <c r="F24" s="51">
        <v>1.7699115044247788</v>
      </c>
      <c r="G24" s="83">
        <v>7</v>
      </c>
      <c r="H24" s="51">
        <v>1.0719754977029097</v>
      </c>
    </row>
    <row r="25" spans="2:8" ht="15">
      <c r="B25" s="65" t="s">
        <v>90</v>
      </c>
      <c r="C25" s="83">
        <v>3</v>
      </c>
      <c r="D25" s="51">
        <v>0.9554140127388535</v>
      </c>
      <c r="E25" s="83">
        <v>4</v>
      </c>
      <c r="F25" s="51">
        <v>1.1799410029498525</v>
      </c>
      <c r="G25" s="83">
        <v>7</v>
      </c>
      <c r="H25" s="51">
        <v>1.0719754977029097</v>
      </c>
    </row>
    <row r="26" spans="2:8" ht="15">
      <c r="B26" s="65" t="s">
        <v>91</v>
      </c>
      <c r="C26" s="83">
        <v>32</v>
      </c>
      <c r="D26" s="51">
        <v>10.191082802547772</v>
      </c>
      <c r="E26" s="83">
        <v>28</v>
      </c>
      <c r="F26" s="51">
        <v>8.259587020648967</v>
      </c>
      <c r="G26" s="83">
        <v>60</v>
      </c>
      <c r="H26" s="51">
        <v>9.188361408882082</v>
      </c>
    </row>
    <row r="27" spans="2:8" ht="15">
      <c r="B27" s="65" t="s">
        <v>92</v>
      </c>
      <c r="C27" s="83">
        <v>7</v>
      </c>
      <c r="D27" s="51">
        <v>2.229299363057325</v>
      </c>
      <c r="E27" s="83">
        <v>19</v>
      </c>
      <c r="F27" s="51">
        <v>5.604719764011799</v>
      </c>
      <c r="G27" s="83">
        <v>26</v>
      </c>
      <c r="H27" s="51">
        <v>3.9816232771822357</v>
      </c>
    </row>
    <row r="28" spans="2:8" ht="15">
      <c r="B28" s="65" t="s">
        <v>93</v>
      </c>
      <c r="C28" s="83">
        <v>17</v>
      </c>
      <c r="D28" s="51">
        <v>5.414012738853503</v>
      </c>
      <c r="E28" s="83">
        <v>1</v>
      </c>
      <c r="F28" s="51">
        <v>0.2949852507374631</v>
      </c>
      <c r="G28" s="83">
        <v>18</v>
      </c>
      <c r="H28" s="51">
        <v>2.756508422664625</v>
      </c>
    </row>
    <row r="29" spans="2:8" ht="15">
      <c r="B29" s="65" t="s">
        <v>94</v>
      </c>
      <c r="C29" s="83">
        <v>278</v>
      </c>
      <c r="D29" s="51">
        <v>88.53503184713377</v>
      </c>
      <c r="E29" s="83">
        <v>283</v>
      </c>
      <c r="F29" s="51">
        <v>83.48082595870207</v>
      </c>
      <c r="G29" s="83">
        <v>561</v>
      </c>
      <c r="H29" s="51">
        <v>85.91117917304747</v>
      </c>
    </row>
    <row r="30" spans="2:8" ht="15">
      <c r="B30" s="65" t="s">
        <v>95</v>
      </c>
      <c r="C30" s="83">
        <v>36</v>
      </c>
      <c r="D30" s="51">
        <v>11.464968152866243</v>
      </c>
      <c r="E30" s="83">
        <v>56</v>
      </c>
      <c r="F30" s="51">
        <v>16.519174041297934</v>
      </c>
      <c r="G30" s="83">
        <v>92</v>
      </c>
      <c r="H30" s="51">
        <v>14.088820826952528</v>
      </c>
    </row>
    <row r="31" spans="2:8" ht="15">
      <c r="B31" s="39" t="s">
        <v>96</v>
      </c>
      <c r="C31" s="63">
        <v>314</v>
      </c>
      <c r="D31" s="70">
        <v>100</v>
      </c>
      <c r="E31" s="63">
        <v>339</v>
      </c>
      <c r="F31" s="70">
        <v>100</v>
      </c>
      <c r="G31" s="63">
        <v>653</v>
      </c>
      <c r="H31" s="70">
        <v>100</v>
      </c>
    </row>
    <row r="32" spans="2:8" ht="27" customHeight="1">
      <c r="B32" s="314" t="s">
        <v>172</v>
      </c>
      <c r="C32" s="315"/>
      <c r="D32" s="315"/>
      <c r="E32" s="315"/>
      <c r="F32" s="315"/>
      <c r="G32" s="315"/>
      <c r="H32" s="315"/>
    </row>
    <row r="33" spans="2:8" ht="48" customHeight="1">
      <c r="B33" s="284" t="s">
        <v>123</v>
      </c>
      <c r="C33" s="285"/>
      <c r="D33" s="285"/>
      <c r="E33" s="285"/>
      <c r="F33" s="285"/>
      <c r="G33" s="285"/>
      <c r="H33" s="285"/>
    </row>
  </sheetData>
  <sheetProtection/>
  <mergeCells count="6">
    <mergeCell ref="B33:H33"/>
    <mergeCell ref="B5:B6"/>
    <mergeCell ref="C5:D5"/>
    <mergeCell ref="E5:F5"/>
    <mergeCell ref="G5:H5"/>
    <mergeCell ref="B32:H32"/>
  </mergeCells>
  <printOptions/>
  <pageMargins left="0.3937007874015748" right="0.31496062992125984" top="0.7480314960629921" bottom="0.7480314960629921" header="0.31496062992125984" footer="0.31496062992125984"/>
  <pageSetup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sheetPr>
    <tabColor rgb="FF00B0F0"/>
  </sheetPr>
  <dimension ref="B3:J22"/>
  <sheetViews>
    <sheetView zoomScale="90" zoomScaleNormal="90" zoomScalePageLayoutView="0" workbookViewId="0" topLeftCell="A1">
      <selection activeCell="I20" sqref="I20"/>
    </sheetView>
  </sheetViews>
  <sheetFormatPr defaultColWidth="9.140625" defaultRowHeight="15"/>
  <cols>
    <col min="1" max="1" width="3.00390625" style="0" customWidth="1"/>
    <col min="2" max="2" width="12.8515625" style="0" customWidth="1"/>
  </cols>
  <sheetData>
    <row r="3" ht="15">
      <c r="B3" s="23" t="s">
        <v>258</v>
      </c>
    </row>
    <row r="4" ht="15">
      <c r="B4" s="15" t="s">
        <v>256</v>
      </c>
    </row>
    <row r="5" spans="2:10" ht="15">
      <c r="B5" s="316" t="s">
        <v>193</v>
      </c>
      <c r="C5" s="319" t="s">
        <v>2</v>
      </c>
      <c r="D5" s="319"/>
      <c r="E5" s="319"/>
      <c r="F5" s="319"/>
      <c r="G5" s="320" t="s">
        <v>3</v>
      </c>
      <c r="H5" s="320"/>
      <c r="I5" s="320"/>
      <c r="J5" s="320"/>
    </row>
    <row r="6" spans="2:10" ht="27">
      <c r="B6" s="317"/>
      <c r="C6" s="91" t="s">
        <v>102</v>
      </c>
      <c r="D6" s="91" t="s">
        <v>103</v>
      </c>
      <c r="E6" s="91" t="s">
        <v>104</v>
      </c>
      <c r="F6" s="150" t="s">
        <v>10</v>
      </c>
      <c r="G6" s="91" t="s">
        <v>102</v>
      </c>
      <c r="H6" s="91" t="s">
        <v>103</v>
      </c>
      <c r="I6" s="91" t="s">
        <v>104</v>
      </c>
      <c r="J6" s="150" t="s">
        <v>10</v>
      </c>
    </row>
    <row r="7" spans="2:10" ht="15">
      <c r="B7" s="318"/>
      <c r="C7" s="321" t="s">
        <v>109</v>
      </c>
      <c r="D7" s="321"/>
      <c r="E7" s="321"/>
      <c r="F7" s="321"/>
      <c r="G7" s="321"/>
      <c r="H7" s="321"/>
      <c r="I7" s="321"/>
      <c r="J7" s="321"/>
    </row>
    <row r="8" spans="2:10" ht="15">
      <c r="B8" s="157" t="s">
        <v>110</v>
      </c>
      <c r="C8" s="229" t="s">
        <v>154</v>
      </c>
      <c r="D8" s="35">
        <v>1</v>
      </c>
      <c r="E8" s="160" t="s">
        <v>154</v>
      </c>
      <c r="F8" s="35">
        <f>SUM(C8:E8)</f>
        <v>1</v>
      </c>
      <c r="G8" s="34">
        <v>4</v>
      </c>
      <c r="H8" s="35">
        <v>46</v>
      </c>
      <c r="I8" s="34">
        <v>1</v>
      </c>
      <c r="J8" s="35">
        <f>SUM(G8:I8)</f>
        <v>51</v>
      </c>
    </row>
    <row r="9" spans="2:10" ht="15">
      <c r="B9" s="157" t="s">
        <v>111</v>
      </c>
      <c r="C9" s="34">
        <v>2</v>
      </c>
      <c r="D9" s="35">
        <v>3</v>
      </c>
      <c r="E9" s="160" t="s">
        <v>154</v>
      </c>
      <c r="F9" s="35">
        <f aca="true" t="shared" si="0" ref="F9:F14">SUM(C9:E9)</f>
        <v>5</v>
      </c>
      <c r="G9" s="34">
        <v>122</v>
      </c>
      <c r="H9" s="35">
        <v>74</v>
      </c>
      <c r="I9" s="34">
        <v>8</v>
      </c>
      <c r="J9" s="35">
        <f aca="true" t="shared" si="1" ref="J9:J14">SUM(G9:I9)</f>
        <v>204</v>
      </c>
    </row>
    <row r="10" spans="2:10" ht="15">
      <c r="B10" s="157" t="s">
        <v>112</v>
      </c>
      <c r="C10" s="34">
        <v>2</v>
      </c>
      <c r="D10" s="164">
        <v>0</v>
      </c>
      <c r="E10" s="160" t="s">
        <v>154</v>
      </c>
      <c r="F10" s="35">
        <f t="shared" si="0"/>
        <v>2</v>
      </c>
      <c r="G10" s="34">
        <v>161</v>
      </c>
      <c r="H10" s="35">
        <v>41</v>
      </c>
      <c r="I10" s="34">
        <v>7</v>
      </c>
      <c r="J10" s="35">
        <f t="shared" si="1"/>
        <v>209</v>
      </c>
    </row>
    <row r="11" spans="2:10" ht="15">
      <c r="B11" s="157" t="s">
        <v>113</v>
      </c>
      <c r="C11" s="34">
        <v>6</v>
      </c>
      <c r="D11" s="73">
        <v>1</v>
      </c>
      <c r="E11" s="160" t="s">
        <v>154</v>
      </c>
      <c r="F11" s="35">
        <f t="shared" si="0"/>
        <v>7</v>
      </c>
      <c r="G11" s="34">
        <v>153</v>
      </c>
      <c r="H11" s="35">
        <v>54</v>
      </c>
      <c r="I11" s="34">
        <v>14</v>
      </c>
      <c r="J11" s="35">
        <f t="shared" si="1"/>
        <v>221</v>
      </c>
    </row>
    <row r="12" spans="2:10" ht="15">
      <c r="B12" s="157" t="s">
        <v>114</v>
      </c>
      <c r="C12" s="34">
        <v>1</v>
      </c>
      <c r="D12" s="164">
        <v>0</v>
      </c>
      <c r="E12" s="34">
        <v>1</v>
      </c>
      <c r="F12" s="35">
        <f t="shared" si="0"/>
        <v>2</v>
      </c>
      <c r="G12" s="34">
        <v>50</v>
      </c>
      <c r="H12" s="35">
        <v>25</v>
      </c>
      <c r="I12" s="34">
        <v>19</v>
      </c>
      <c r="J12" s="35">
        <f t="shared" si="1"/>
        <v>94</v>
      </c>
    </row>
    <row r="13" spans="2:10" ht="15">
      <c r="B13" s="157" t="s">
        <v>115</v>
      </c>
      <c r="C13" s="160" t="s">
        <v>154</v>
      </c>
      <c r="D13" s="164">
        <v>0</v>
      </c>
      <c r="E13" s="160" t="s">
        <v>154</v>
      </c>
      <c r="F13" s="164" t="s">
        <v>154</v>
      </c>
      <c r="G13" s="34">
        <v>3</v>
      </c>
      <c r="H13" s="35">
        <v>4</v>
      </c>
      <c r="I13" s="160" t="s">
        <v>154</v>
      </c>
      <c r="J13" s="35">
        <f t="shared" si="1"/>
        <v>7</v>
      </c>
    </row>
    <row r="14" spans="2:10" ht="15">
      <c r="B14" s="39" t="s">
        <v>116</v>
      </c>
      <c r="C14" s="40">
        <v>11</v>
      </c>
      <c r="D14" s="63">
        <v>5</v>
      </c>
      <c r="E14" s="40">
        <v>1</v>
      </c>
      <c r="F14" s="40">
        <f t="shared" si="0"/>
        <v>17</v>
      </c>
      <c r="G14" s="40">
        <v>493</v>
      </c>
      <c r="H14" s="40">
        <v>244</v>
      </c>
      <c r="I14" s="63">
        <v>49</v>
      </c>
      <c r="J14" s="40">
        <f t="shared" si="1"/>
        <v>786</v>
      </c>
    </row>
    <row r="15" spans="2:10" ht="15">
      <c r="B15" s="161"/>
      <c r="C15" s="321" t="s">
        <v>257</v>
      </c>
      <c r="D15" s="321"/>
      <c r="E15" s="321"/>
      <c r="F15" s="321"/>
      <c r="G15" s="321"/>
      <c r="H15" s="321"/>
      <c r="I15" s="321"/>
      <c r="J15" s="321"/>
    </row>
    <row r="16" spans="2:10" ht="15">
      <c r="B16" s="157" t="s">
        <v>110</v>
      </c>
      <c r="C16" s="160" t="s">
        <v>154</v>
      </c>
      <c r="D16" s="162">
        <v>20</v>
      </c>
      <c r="E16" s="160" t="s">
        <v>154</v>
      </c>
      <c r="F16" s="163">
        <f>F8/F$14*100</f>
        <v>5.88235294117647</v>
      </c>
      <c r="G16" s="53">
        <v>0.8</v>
      </c>
      <c r="H16" s="162">
        <v>18.9</v>
      </c>
      <c r="I16" s="53">
        <v>2</v>
      </c>
      <c r="J16" s="162">
        <f>J8/J$14*100</f>
        <v>6.488549618320611</v>
      </c>
    </row>
    <row r="17" spans="2:10" ht="15">
      <c r="B17" s="157" t="s">
        <v>111</v>
      </c>
      <c r="C17" s="53">
        <v>18.2</v>
      </c>
      <c r="D17" s="162">
        <v>60</v>
      </c>
      <c r="E17" s="160" t="s">
        <v>154</v>
      </c>
      <c r="F17" s="163">
        <f>F9/F$14*100</f>
        <v>29.411764705882355</v>
      </c>
      <c r="G17" s="53">
        <v>24.7</v>
      </c>
      <c r="H17" s="162">
        <v>30.3</v>
      </c>
      <c r="I17" s="53">
        <v>16.3</v>
      </c>
      <c r="J17" s="162">
        <f>J9/J$14*100</f>
        <v>25.954198473282442</v>
      </c>
    </row>
    <row r="18" spans="2:10" ht="15">
      <c r="B18" s="157" t="s">
        <v>112</v>
      </c>
      <c r="C18" s="53">
        <v>18.2</v>
      </c>
      <c r="D18" s="162">
        <v>0</v>
      </c>
      <c r="E18" s="160" t="s">
        <v>154</v>
      </c>
      <c r="F18" s="163">
        <f>F10/F$14*100</f>
        <v>11.76470588235294</v>
      </c>
      <c r="G18" s="53">
        <v>32.7</v>
      </c>
      <c r="H18" s="162">
        <v>16.8</v>
      </c>
      <c r="I18" s="53">
        <v>14.3</v>
      </c>
      <c r="J18" s="162">
        <f>J10/J$14*100</f>
        <v>26.590330788804074</v>
      </c>
    </row>
    <row r="19" spans="2:10" ht="15">
      <c r="B19" s="157" t="s">
        <v>113</v>
      </c>
      <c r="C19" s="53">
        <v>54.5</v>
      </c>
      <c r="D19" s="162">
        <v>20</v>
      </c>
      <c r="E19" s="160" t="s">
        <v>154</v>
      </c>
      <c r="F19" s="163">
        <f>F11/F$14*100</f>
        <v>41.17647058823529</v>
      </c>
      <c r="G19" s="53">
        <v>31</v>
      </c>
      <c r="H19" s="162">
        <v>22.1</v>
      </c>
      <c r="I19" s="53">
        <v>28.6</v>
      </c>
      <c r="J19" s="162">
        <f>J11/J$14*100</f>
        <v>28.117048346055977</v>
      </c>
    </row>
    <row r="20" spans="2:10" ht="15">
      <c r="B20" s="157" t="s">
        <v>114</v>
      </c>
      <c r="C20" s="53">
        <v>9.1</v>
      </c>
      <c r="D20" s="162">
        <v>0</v>
      </c>
      <c r="E20" s="53">
        <v>100</v>
      </c>
      <c r="F20" s="163">
        <f>F12/F$14*100</f>
        <v>11.76470588235294</v>
      </c>
      <c r="G20" s="53">
        <v>10.1</v>
      </c>
      <c r="H20" s="162">
        <v>10.2</v>
      </c>
      <c r="I20" s="53">
        <v>38.8</v>
      </c>
      <c r="J20" s="162">
        <f>J12/J$14*100</f>
        <v>11.959287531806616</v>
      </c>
    </row>
    <row r="21" spans="2:10" ht="15">
      <c r="B21" s="157" t="s">
        <v>115</v>
      </c>
      <c r="C21" s="160" t="s">
        <v>154</v>
      </c>
      <c r="D21" s="37">
        <v>0</v>
      </c>
      <c r="E21" s="160" t="s">
        <v>154</v>
      </c>
      <c r="F21" s="164" t="s">
        <v>154</v>
      </c>
      <c r="G21" s="53">
        <v>0.6</v>
      </c>
      <c r="H21" s="162">
        <v>1.6</v>
      </c>
      <c r="I21" s="160" t="s">
        <v>154</v>
      </c>
      <c r="J21" s="162">
        <f>J13/J$14*100</f>
        <v>0.8905852417302799</v>
      </c>
    </row>
    <row r="22" spans="2:10" ht="15">
      <c r="B22" s="39" t="s">
        <v>116</v>
      </c>
      <c r="C22" s="58">
        <v>100</v>
      </c>
      <c r="D22" s="106">
        <v>100</v>
      </c>
      <c r="E22" s="58">
        <v>100</v>
      </c>
      <c r="F22" s="58">
        <v>100</v>
      </c>
      <c r="G22" s="58">
        <v>100</v>
      </c>
      <c r="H22" s="58">
        <v>100</v>
      </c>
      <c r="I22" s="106">
        <v>100</v>
      </c>
      <c r="J22" s="58">
        <v>100</v>
      </c>
    </row>
  </sheetData>
  <sheetProtection/>
  <mergeCells count="5">
    <mergeCell ref="B5:B7"/>
    <mergeCell ref="C5:F5"/>
    <mergeCell ref="G5:J5"/>
    <mergeCell ref="C7:J7"/>
    <mergeCell ref="C15:J15"/>
  </mergeCells>
  <printOptions/>
  <pageMargins left="0.43" right="0.55"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00B0F0"/>
  </sheetPr>
  <dimension ref="B3:K22"/>
  <sheetViews>
    <sheetView tabSelected="1" zoomScalePageLayoutView="0" workbookViewId="0" topLeftCell="A1">
      <selection activeCell="K30" sqref="K30"/>
    </sheetView>
  </sheetViews>
  <sheetFormatPr defaultColWidth="9.140625" defaultRowHeight="15"/>
  <cols>
    <col min="2" max="2" width="14.421875" style="0" customWidth="1"/>
    <col min="4" max="4" width="11.57421875" style="0" customWidth="1"/>
    <col min="6" max="6" width="11.28125" style="0" customWidth="1"/>
  </cols>
  <sheetData>
    <row r="3" ht="15">
      <c r="B3" s="23" t="s">
        <v>261</v>
      </c>
    </row>
    <row r="4" ht="15">
      <c r="B4" s="15" t="s">
        <v>259</v>
      </c>
    </row>
    <row r="5" spans="2:7" ht="15">
      <c r="B5" s="322" t="s">
        <v>194</v>
      </c>
      <c r="C5" s="242" t="s">
        <v>2</v>
      </c>
      <c r="D5" s="242"/>
      <c r="E5" s="243" t="s">
        <v>3</v>
      </c>
      <c r="F5" s="243"/>
      <c r="G5" s="268" t="s">
        <v>97</v>
      </c>
    </row>
    <row r="6" spans="2:7" ht="27">
      <c r="B6" s="323"/>
      <c r="C6" s="150" t="s">
        <v>23</v>
      </c>
      <c r="D6" s="150" t="s">
        <v>98</v>
      </c>
      <c r="E6" s="150" t="s">
        <v>99</v>
      </c>
      <c r="F6" s="150" t="s">
        <v>100</v>
      </c>
      <c r="G6" s="268"/>
    </row>
    <row r="7" spans="2:7" ht="15">
      <c r="B7" s="161"/>
      <c r="C7" s="321" t="s">
        <v>101</v>
      </c>
      <c r="D7" s="321"/>
      <c r="E7" s="321"/>
      <c r="F7" s="321"/>
      <c r="G7" s="161"/>
    </row>
    <row r="8" spans="2:7" ht="15">
      <c r="B8" s="157" t="s">
        <v>102</v>
      </c>
      <c r="C8" s="165">
        <v>9</v>
      </c>
      <c r="D8" s="38">
        <v>60</v>
      </c>
      <c r="E8" s="34">
        <v>354</v>
      </c>
      <c r="F8" s="38">
        <v>73.14049586776859</v>
      </c>
      <c r="G8" s="37">
        <v>2.479338842975207</v>
      </c>
    </row>
    <row r="9" spans="2:7" ht="15">
      <c r="B9" s="157" t="s">
        <v>103</v>
      </c>
      <c r="C9" s="165">
        <v>5</v>
      </c>
      <c r="D9" s="38">
        <v>33.33333333333333</v>
      </c>
      <c r="E9" s="34">
        <v>109</v>
      </c>
      <c r="F9" s="38">
        <v>22.520661157024794</v>
      </c>
      <c r="G9" s="37">
        <v>4.385964912280701</v>
      </c>
    </row>
    <row r="10" spans="2:7" ht="15">
      <c r="B10" s="157" t="s">
        <v>104</v>
      </c>
      <c r="C10" s="165">
        <v>1</v>
      </c>
      <c r="D10" s="38">
        <v>6.666666666666667</v>
      </c>
      <c r="E10" s="34">
        <v>21</v>
      </c>
      <c r="F10" s="38">
        <v>4.338842975206612</v>
      </c>
      <c r="G10" s="37">
        <v>4.545454545454546</v>
      </c>
    </row>
    <row r="11" spans="2:7" ht="15">
      <c r="B11" s="230" t="s">
        <v>105</v>
      </c>
      <c r="C11" s="231">
        <v>15</v>
      </c>
      <c r="D11" s="232">
        <v>100</v>
      </c>
      <c r="E11" s="233">
        <v>484</v>
      </c>
      <c r="F11" s="232">
        <v>100</v>
      </c>
      <c r="G11" s="232">
        <v>3.006012024048096</v>
      </c>
    </row>
    <row r="12" spans="2:7" ht="15">
      <c r="B12" s="161"/>
      <c r="C12" s="321" t="s">
        <v>106</v>
      </c>
      <c r="D12" s="321"/>
      <c r="E12" s="321"/>
      <c r="F12" s="321"/>
      <c r="G12" s="167"/>
    </row>
    <row r="13" spans="2:7" ht="15">
      <c r="B13" s="157" t="s">
        <v>102</v>
      </c>
      <c r="C13" s="165">
        <v>2</v>
      </c>
      <c r="D13" s="38">
        <v>100</v>
      </c>
      <c r="E13" s="34">
        <v>139</v>
      </c>
      <c r="F13" s="38">
        <v>46.026490066225165</v>
      </c>
      <c r="G13" s="37">
        <v>1.4184397163120568</v>
      </c>
    </row>
    <row r="14" spans="2:7" ht="15">
      <c r="B14" s="157" t="s">
        <v>103</v>
      </c>
      <c r="C14" s="160" t="s">
        <v>154</v>
      </c>
      <c r="D14" s="38" t="s">
        <v>154</v>
      </c>
      <c r="E14" s="34">
        <v>135</v>
      </c>
      <c r="F14" s="38">
        <v>44.70198675496689</v>
      </c>
      <c r="G14" s="37" t="s">
        <v>154</v>
      </c>
    </row>
    <row r="15" spans="2:7" ht="15">
      <c r="B15" s="157" t="s">
        <v>104</v>
      </c>
      <c r="C15" s="160" t="s">
        <v>154</v>
      </c>
      <c r="D15" s="38" t="s">
        <v>154</v>
      </c>
      <c r="E15" s="34">
        <v>28</v>
      </c>
      <c r="F15" s="38">
        <v>9.271523178807946</v>
      </c>
      <c r="G15" s="37" t="s">
        <v>154</v>
      </c>
    </row>
    <row r="16" spans="2:7" ht="15">
      <c r="B16" s="230" t="s">
        <v>107</v>
      </c>
      <c r="C16" s="231">
        <v>2</v>
      </c>
      <c r="D16" s="232">
        <v>100</v>
      </c>
      <c r="E16" s="233">
        <v>302</v>
      </c>
      <c r="F16" s="232">
        <v>100</v>
      </c>
      <c r="G16" s="232">
        <v>0.6578947368421052</v>
      </c>
    </row>
    <row r="17" spans="2:7" ht="15">
      <c r="B17" s="161"/>
      <c r="C17" s="321" t="s">
        <v>108</v>
      </c>
      <c r="D17" s="321"/>
      <c r="E17" s="321"/>
      <c r="F17" s="321"/>
      <c r="G17" s="167"/>
    </row>
    <row r="18" spans="2:7" ht="15">
      <c r="B18" s="157" t="s">
        <v>102</v>
      </c>
      <c r="C18" s="165">
        <v>11</v>
      </c>
      <c r="D18" s="38">
        <v>64.70588235294117</v>
      </c>
      <c r="E18" s="165">
        <v>493</v>
      </c>
      <c r="F18" s="38">
        <v>62.72264631043257</v>
      </c>
      <c r="G18" s="37">
        <v>2.1825396825396823</v>
      </c>
    </row>
    <row r="19" spans="2:11" ht="15">
      <c r="B19" s="157" t="s">
        <v>103</v>
      </c>
      <c r="C19" s="165">
        <v>5</v>
      </c>
      <c r="D19" s="38">
        <v>29.411764705882355</v>
      </c>
      <c r="E19" s="165">
        <v>244</v>
      </c>
      <c r="F19" s="38">
        <v>31.043256997455472</v>
      </c>
      <c r="G19" s="37">
        <v>2.0080321285140563</v>
      </c>
      <c r="K19" s="216"/>
    </row>
    <row r="20" spans="2:7" ht="15">
      <c r="B20" s="157" t="s">
        <v>104</v>
      </c>
      <c r="C20" s="165">
        <v>1</v>
      </c>
      <c r="D20" s="38">
        <v>5.88235294117647</v>
      </c>
      <c r="E20" s="165">
        <v>49</v>
      </c>
      <c r="F20" s="38">
        <v>6.23409669211196</v>
      </c>
      <c r="G20" s="37">
        <v>2</v>
      </c>
    </row>
    <row r="21" spans="2:7" ht="15">
      <c r="B21" s="39" t="s">
        <v>10</v>
      </c>
      <c r="C21" s="168">
        <v>17</v>
      </c>
      <c r="D21" s="66">
        <v>100</v>
      </c>
      <c r="E21" s="40">
        <v>786</v>
      </c>
      <c r="F21" s="42">
        <v>99.99999999999999</v>
      </c>
      <c r="G21" s="42">
        <v>2.1170610211706102</v>
      </c>
    </row>
    <row r="22" spans="2:7" ht="24" customHeight="1">
      <c r="B22" s="314" t="s">
        <v>260</v>
      </c>
      <c r="C22" s="247"/>
      <c r="D22" s="247"/>
      <c r="E22" s="247"/>
      <c r="F22" s="247"/>
      <c r="G22" s="247"/>
    </row>
  </sheetData>
  <sheetProtection/>
  <mergeCells count="8">
    <mergeCell ref="C12:F12"/>
    <mergeCell ref="C17:F17"/>
    <mergeCell ref="B22:G22"/>
    <mergeCell ref="B5:B6"/>
    <mergeCell ref="C5:D5"/>
    <mergeCell ref="E5:F5"/>
    <mergeCell ref="G5:G6"/>
    <mergeCell ref="C7:F7"/>
  </mergeCells>
  <printOptions/>
  <pageMargins left="0.7" right="0.7" top="0.75" bottom="0.75" header="0.3" footer="0.3"/>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tabColor rgb="FF00B0F0"/>
  </sheetPr>
  <dimension ref="B3:J14"/>
  <sheetViews>
    <sheetView zoomScalePageLayoutView="0" workbookViewId="0" topLeftCell="A1">
      <selection activeCell="I5" sqref="I5:I6"/>
    </sheetView>
  </sheetViews>
  <sheetFormatPr defaultColWidth="9.140625" defaultRowHeight="15"/>
  <cols>
    <col min="1" max="1" width="6.421875" style="0" customWidth="1"/>
    <col min="2" max="2" width="23.421875" style="0" customWidth="1"/>
  </cols>
  <sheetData>
    <row r="3" spans="2:10" ht="15">
      <c r="B3" s="23" t="s">
        <v>174</v>
      </c>
      <c r="C3" s="138"/>
      <c r="D3" s="24"/>
      <c r="E3" s="24"/>
      <c r="F3" s="24"/>
      <c r="G3" s="24"/>
      <c r="H3" s="24"/>
      <c r="I3" s="24"/>
      <c r="J3" s="24"/>
    </row>
    <row r="4" spans="2:10" ht="15">
      <c r="B4" s="15" t="s">
        <v>240</v>
      </c>
      <c r="C4" s="138"/>
      <c r="D4" s="24"/>
      <c r="E4" s="24"/>
      <c r="F4" s="24"/>
      <c r="G4" s="24"/>
      <c r="H4" s="24"/>
      <c r="I4" s="24"/>
      <c r="J4" s="24"/>
    </row>
    <row r="5" spans="2:10" ht="15">
      <c r="B5" s="110" t="s">
        <v>117</v>
      </c>
      <c r="C5" s="268" t="s">
        <v>1</v>
      </c>
      <c r="D5" s="268" t="s">
        <v>2</v>
      </c>
      <c r="E5" s="268" t="s">
        <v>3</v>
      </c>
      <c r="F5" s="268" t="s">
        <v>118</v>
      </c>
      <c r="G5" s="268" t="s">
        <v>119</v>
      </c>
      <c r="H5" s="268" t="s">
        <v>120</v>
      </c>
      <c r="I5" s="268" t="s">
        <v>11</v>
      </c>
      <c r="J5" s="268" t="s">
        <v>12</v>
      </c>
    </row>
    <row r="6" spans="2:10" ht="15">
      <c r="B6" s="59" t="s">
        <v>121</v>
      </c>
      <c r="C6" s="268"/>
      <c r="D6" s="268"/>
      <c r="E6" s="268"/>
      <c r="F6" s="268"/>
      <c r="G6" s="268"/>
      <c r="H6" s="268"/>
      <c r="I6" s="268"/>
      <c r="J6" s="268"/>
    </row>
    <row r="7" spans="2:10" ht="15">
      <c r="B7" s="93" t="s">
        <v>147</v>
      </c>
      <c r="C7" s="94">
        <v>101</v>
      </c>
      <c r="D7" s="95">
        <v>2</v>
      </c>
      <c r="E7" s="94">
        <v>151</v>
      </c>
      <c r="F7" s="96">
        <v>2.04554890583386</v>
      </c>
      <c r="G7" s="108">
        <v>4.05059189274033</v>
      </c>
      <c r="H7" s="96">
        <v>305.819687901894</v>
      </c>
      <c r="I7" s="108">
        <v>1.98019801980198</v>
      </c>
      <c r="J7" s="96">
        <v>149.50495049505</v>
      </c>
    </row>
    <row r="8" spans="2:10" ht="15">
      <c r="B8" s="97" t="s">
        <v>150</v>
      </c>
      <c r="C8" s="98">
        <v>90</v>
      </c>
      <c r="D8" s="99">
        <v>1</v>
      </c>
      <c r="E8" s="98">
        <v>154</v>
      </c>
      <c r="F8" s="92">
        <v>2.67066276947729</v>
      </c>
      <c r="G8" s="100">
        <v>2.96740307719699</v>
      </c>
      <c r="H8" s="92">
        <v>456.980073888336</v>
      </c>
      <c r="I8" s="100">
        <v>1.11111111111111</v>
      </c>
      <c r="J8" s="92">
        <v>171.111111111111</v>
      </c>
    </row>
    <row r="9" spans="2:10" ht="15">
      <c r="B9" s="93" t="s">
        <v>148</v>
      </c>
      <c r="C9" s="94">
        <v>46</v>
      </c>
      <c r="D9" s="101">
        <v>1</v>
      </c>
      <c r="E9" s="94">
        <v>72</v>
      </c>
      <c r="F9" s="96">
        <v>2.10781955231746</v>
      </c>
      <c r="G9" s="102">
        <v>4.58221641808143</v>
      </c>
      <c r="H9" s="96">
        <v>329.919582101862</v>
      </c>
      <c r="I9" s="102">
        <v>2.17391304347826</v>
      </c>
      <c r="J9" s="96">
        <v>156.521739130435</v>
      </c>
    </row>
    <row r="10" spans="2:10" ht="15">
      <c r="B10" s="103" t="s">
        <v>151</v>
      </c>
      <c r="C10" s="107">
        <v>237</v>
      </c>
      <c r="D10" s="148">
        <v>4</v>
      </c>
      <c r="E10" s="107">
        <v>377</v>
      </c>
      <c r="F10" s="105">
        <v>2.2593268731202065</v>
      </c>
      <c r="G10" s="102">
        <v>3.813209912439167</v>
      </c>
      <c r="H10" s="105">
        <v>359.39503424739155</v>
      </c>
      <c r="I10" s="109">
        <v>1.6877637130801686</v>
      </c>
      <c r="J10" s="105">
        <v>159.0717299578059</v>
      </c>
    </row>
    <row r="11" spans="2:10" ht="15">
      <c r="B11" s="103" t="s">
        <v>122</v>
      </c>
      <c r="C11" s="107">
        <v>242</v>
      </c>
      <c r="D11" s="104">
        <v>13</v>
      </c>
      <c r="E11" s="107">
        <v>409</v>
      </c>
      <c r="F11" s="105">
        <v>1.172824398624597</v>
      </c>
      <c r="G11" s="102">
        <v>6.300296356247834</v>
      </c>
      <c r="H11" s="105">
        <v>198.21701613118185</v>
      </c>
      <c r="I11" s="109">
        <v>5.371900826446281</v>
      </c>
      <c r="J11" s="105">
        <v>169.00826446280993</v>
      </c>
    </row>
    <row r="12" spans="2:10" ht="15">
      <c r="B12" s="39" t="s">
        <v>149</v>
      </c>
      <c r="C12" s="40">
        <v>479</v>
      </c>
      <c r="D12" s="63">
        <v>17</v>
      </c>
      <c r="E12" s="40">
        <v>786</v>
      </c>
      <c r="F12" s="58">
        <v>1.539015158817368</v>
      </c>
      <c r="G12" s="58">
        <v>5.4620579749259415</v>
      </c>
      <c r="H12" s="58">
        <v>252.53985695834055</v>
      </c>
      <c r="I12" s="106">
        <v>3.549060542797495</v>
      </c>
      <c r="J12" s="58">
        <v>164.09185803757828</v>
      </c>
    </row>
    <row r="13" spans="2:10" ht="15">
      <c r="B13" s="324" t="s">
        <v>178</v>
      </c>
      <c r="C13" s="247"/>
      <c r="D13" s="247"/>
      <c r="E13" s="247"/>
      <c r="F13" s="247"/>
      <c r="G13" s="247"/>
      <c r="H13" s="247"/>
      <c r="I13" s="247"/>
      <c r="J13" s="247"/>
    </row>
    <row r="14" spans="2:10" ht="15">
      <c r="B14" s="325" t="s">
        <v>184</v>
      </c>
      <c r="C14" s="245"/>
      <c r="D14" s="245"/>
      <c r="E14" s="245"/>
      <c r="F14" s="245"/>
      <c r="G14" s="245"/>
      <c r="H14" s="245"/>
      <c r="I14" s="245"/>
      <c r="J14" s="245"/>
    </row>
  </sheetData>
  <sheetProtection/>
  <mergeCells count="10">
    <mergeCell ref="B13:J13"/>
    <mergeCell ref="B14:J14"/>
    <mergeCell ref="H5:H6"/>
    <mergeCell ref="I5:I6"/>
    <mergeCell ref="J5:J6"/>
    <mergeCell ref="C5:C6"/>
    <mergeCell ref="D5:D6"/>
    <mergeCell ref="E5:E6"/>
    <mergeCell ref="F5:F6"/>
    <mergeCell ref="G5:G6"/>
  </mergeCells>
  <printOptions/>
  <pageMargins left="0.3937007874015748" right="0.4330708661417323" top="0.7480314960629921" bottom="0.7480314960629921" header="0.31496062992125984" footer="0.31496062992125984"/>
  <pageSetup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sheetPr>
    <tabColor rgb="FF00B0F0"/>
  </sheetPr>
  <dimension ref="B3:H12"/>
  <sheetViews>
    <sheetView zoomScalePageLayoutView="0" workbookViewId="0" topLeftCell="A1">
      <selection activeCell="J31" sqref="J31"/>
    </sheetView>
  </sheetViews>
  <sheetFormatPr defaultColWidth="9.140625" defaultRowHeight="15"/>
  <cols>
    <col min="1" max="1" width="6.7109375" style="0" customWidth="1"/>
    <col min="2" max="2" width="24.140625" style="0" customWidth="1"/>
  </cols>
  <sheetData>
    <row r="3" spans="2:8" ht="15">
      <c r="B3" s="8" t="s">
        <v>175</v>
      </c>
      <c r="C3" s="14"/>
      <c r="D3" s="14"/>
      <c r="E3" s="14"/>
      <c r="F3" s="14"/>
      <c r="G3" s="14"/>
      <c r="H3" s="14"/>
    </row>
    <row r="4" spans="2:8" ht="15">
      <c r="B4" s="25" t="s">
        <v>248</v>
      </c>
      <c r="C4" s="17"/>
      <c r="D4" s="17"/>
      <c r="E4" s="17"/>
      <c r="F4" s="17"/>
      <c r="G4" s="17"/>
      <c r="H4" s="17"/>
    </row>
    <row r="5" spans="2:8" ht="15">
      <c r="B5" s="110" t="s">
        <v>117</v>
      </c>
      <c r="C5" s="242" t="s">
        <v>7</v>
      </c>
      <c r="D5" s="242"/>
      <c r="E5" s="242"/>
      <c r="F5" s="326" t="s">
        <v>124</v>
      </c>
      <c r="G5" s="326"/>
      <c r="H5" s="326"/>
    </row>
    <row r="6" spans="2:8" ht="15">
      <c r="B6" s="59" t="s">
        <v>121</v>
      </c>
      <c r="C6" s="111" t="s">
        <v>1</v>
      </c>
      <c r="D6" s="139" t="s">
        <v>2</v>
      </c>
      <c r="E6" s="111" t="s">
        <v>3</v>
      </c>
      <c r="F6" s="139" t="s">
        <v>1</v>
      </c>
      <c r="G6" s="111" t="s">
        <v>2</v>
      </c>
      <c r="H6" s="139" t="s">
        <v>3</v>
      </c>
    </row>
    <row r="7" spans="2:8" ht="15">
      <c r="B7" s="97" t="s">
        <v>147</v>
      </c>
      <c r="C7" s="98">
        <v>85</v>
      </c>
      <c r="D7" s="95">
        <v>1</v>
      </c>
      <c r="E7" s="98">
        <v>122</v>
      </c>
      <c r="F7" s="97">
        <v>16</v>
      </c>
      <c r="G7" s="130">
        <v>1</v>
      </c>
      <c r="H7" s="97">
        <v>29</v>
      </c>
    </row>
    <row r="8" spans="2:8" ht="15">
      <c r="B8" s="97" t="s">
        <v>150</v>
      </c>
      <c r="C8" s="98">
        <v>69</v>
      </c>
      <c r="D8" s="95">
        <v>1</v>
      </c>
      <c r="E8" s="98">
        <v>112</v>
      </c>
      <c r="F8" s="97">
        <v>21</v>
      </c>
      <c r="G8" s="130" t="s">
        <v>154</v>
      </c>
      <c r="H8" s="97">
        <v>42</v>
      </c>
    </row>
    <row r="9" spans="2:8" ht="15">
      <c r="B9" s="97" t="s">
        <v>148</v>
      </c>
      <c r="C9" s="98">
        <v>26</v>
      </c>
      <c r="D9" s="159" t="s">
        <v>154</v>
      </c>
      <c r="E9" s="98">
        <v>35</v>
      </c>
      <c r="F9" s="97">
        <v>20</v>
      </c>
      <c r="G9" s="130">
        <v>1</v>
      </c>
      <c r="H9" s="97">
        <v>37</v>
      </c>
    </row>
    <row r="10" spans="2:8" ht="15">
      <c r="B10" s="103" t="s">
        <v>151</v>
      </c>
      <c r="C10" s="107">
        <v>180</v>
      </c>
      <c r="D10" s="104">
        <v>2</v>
      </c>
      <c r="E10" s="107">
        <v>269</v>
      </c>
      <c r="F10" s="104">
        <v>57</v>
      </c>
      <c r="G10" s="107">
        <v>2</v>
      </c>
      <c r="H10" s="104">
        <v>108</v>
      </c>
    </row>
    <row r="11" spans="2:8" ht="15">
      <c r="B11" s="103" t="s">
        <v>122</v>
      </c>
      <c r="C11" s="107">
        <v>55</v>
      </c>
      <c r="D11" s="104">
        <v>0</v>
      </c>
      <c r="E11" s="107">
        <v>74</v>
      </c>
      <c r="F11" s="104">
        <v>187</v>
      </c>
      <c r="G11" s="107">
        <v>13</v>
      </c>
      <c r="H11" s="104">
        <v>335</v>
      </c>
    </row>
    <row r="12" spans="2:8" ht="15">
      <c r="B12" s="39" t="s">
        <v>149</v>
      </c>
      <c r="C12" s="40">
        <v>235</v>
      </c>
      <c r="D12" s="63">
        <v>2</v>
      </c>
      <c r="E12" s="40">
        <v>343</v>
      </c>
      <c r="F12" s="63">
        <v>244</v>
      </c>
      <c r="G12" s="40">
        <v>15</v>
      </c>
      <c r="H12" s="63">
        <v>443</v>
      </c>
    </row>
  </sheetData>
  <sheetProtection/>
  <mergeCells count="2">
    <mergeCell ref="C5:E5"/>
    <mergeCell ref="F5:H5"/>
  </mergeCells>
  <printOptions/>
  <pageMargins left="0.5118110236220472" right="0.7086614173228347" top="0.7480314960629921" bottom="0.7480314960629921" header="0.31496062992125984" footer="0.31496062992125984"/>
  <pageSetup horizontalDpi="600" verticalDpi="600" orientation="portrait" paperSize="9" scale="80" r:id="rId1"/>
</worksheet>
</file>

<file path=xl/worksheets/sheet29.xml><?xml version="1.0" encoding="utf-8"?>
<worksheet xmlns="http://schemas.openxmlformats.org/spreadsheetml/2006/main" xmlns:r="http://schemas.openxmlformats.org/officeDocument/2006/relationships">
  <sheetPr>
    <tabColor rgb="FF00B0F0"/>
  </sheetPr>
  <dimension ref="C3:H28"/>
  <sheetViews>
    <sheetView zoomScalePageLayoutView="0" workbookViewId="0" topLeftCell="B1">
      <selection activeCell="F9" sqref="F9"/>
    </sheetView>
  </sheetViews>
  <sheetFormatPr defaultColWidth="9.140625" defaultRowHeight="15"/>
  <cols>
    <col min="2" max="2" width="6.57421875" style="0" customWidth="1"/>
    <col min="3" max="3" width="20.28125" style="0" customWidth="1"/>
    <col min="4" max="4" width="31.00390625" style="0" customWidth="1"/>
    <col min="5" max="5" width="21.00390625" style="0" customWidth="1"/>
    <col min="6" max="6" width="16.421875" style="0" customWidth="1"/>
    <col min="7" max="7" width="12.00390625" style="0" bestFit="1" customWidth="1"/>
    <col min="8" max="8" width="22.140625" style="0" customWidth="1"/>
    <col min="9" max="9" width="12.7109375" style="0" bestFit="1" customWidth="1"/>
    <col min="10" max="10" width="16.8515625" style="0" customWidth="1"/>
  </cols>
  <sheetData>
    <row r="3" spans="3:5" ht="15">
      <c r="C3" s="6" t="s">
        <v>250</v>
      </c>
      <c r="D3" s="137"/>
      <c r="E3" s="137"/>
    </row>
    <row r="5" spans="3:5" ht="15">
      <c r="C5" s="327" t="s">
        <v>209</v>
      </c>
      <c r="D5" s="242" t="s">
        <v>210</v>
      </c>
      <c r="E5" s="242"/>
    </row>
    <row r="6" spans="3:8" ht="15">
      <c r="C6" s="327"/>
      <c r="D6" s="185" t="s">
        <v>211</v>
      </c>
      <c r="E6" s="185" t="s">
        <v>212</v>
      </c>
      <c r="H6" s="123"/>
    </row>
    <row r="7" spans="3:8" ht="15">
      <c r="C7" s="157" t="s">
        <v>213</v>
      </c>
      <c r="D7" s="37">
        <v>182.14462357101417</v>
      </c>
      <c r="E7" s="209">
        <v>1064629314</v>
      </c>
      <c r="H7" s="123"/>
    </row>
    <row r="8" spans="3:8" ht="15">
      <c r="C8" s="157" t="s">
        <v>216</v>
      </c>
      <c r="D8" s="37">
        <v>188.34291064151182</v>
      </c>
      <c r="E8" s="209">
        <v>23939514</v>
      </c>
      <c r="H8" s="123"/>
    </row>
    <row r="9" spans="3:8" ht="15">
      <c r="C9" s="157" t="s">
        <v>149</v>
      </c>
      <c r="D9" s="37">
        <v>205.67622848109806</v>
      </c>
      <c r="E9" s="209">
        <v>64014258</v>
      </c>
      <c r="F9">
        <f>E9/$E$27*100</f>
        <v>0.36813587520251856</v>
      </c>
      <c r="H9" s="123"/>
    </row>
    <row r="10" spans="3:8" ht="15">
      <c r="C10" s="157" t="s">
        <v>214</v>
      </c>
      <c r="D10" s="37">
        <v>209.77989043230227</v>
      </c>
      <c r="E10" s="209">
        <v>412810008</v>
      </c>
      <c r="H10" s="123"/>
    </row>
    <row r="11" spans="3:8" ht="15">
      <c r="C11" s="157" t="s">
        <v>215</v>
      </c>
      <c r="D11" s="37">
        <v>219.37350909129316</v>
      </c>
      <c r="E11" s="209">
        <v>1111225761</v>
      </c>
      <c r="H11" s="123"/>
    </row>
    <row r="12" spans="3:8" ht="15">
      <c r="C12" s="157" t="s">
        <v>217</v>
      </c>
      <c r="D12" s="37">
        <v>240.6869068815507</v>
      </c>
      <c r="E12" s="209">
        <v>137680011</v>
      </c>
      <c r="H12" s="123"/>
    </row>
    <row r="13" spans="3:8" ht="15">
      <c r="C13" s="157" t="s">
        <v>224</v>
      </c>
      <c r="D13" s="37">
        <v>246.83384370107336</v>
      </c>
      <c r="E13" s="209">
        <v>219693105</v>
      </c>
      <c r="H13" s="123"/>
    </row>
    <row r="14" spans="3:8" ht="15">
      <c r="C14" s="157" t="s">
        <v>218</v>
      </c>
      <c r="D14" s="37">
        <v>251.96525686646797</v>
      </c>
      <c r="E14" s="209">
        <v>417162876</v>
      </c>
      <c r="H14" s="123"/>
    </row>
    <row r="15" spans="3:8" ht="15">
      <c r="C15" s="157" t="s">
        <v>221</v>
      </c>
      <c r="D15" s="37">
        <v>257.62969691478276</v>
      </c>
      <c r="E15" s="209">
        <v>341199618</v>
      </c>
      <c r="H15" s="123"/>
    </row>
    <row r="16" spans="3:8" ht="15">
      <c r="C16" s="157" t="s">
        <v>219</v>
      </c>
      <c r="D16" s="37">
        <v>263.28073707037083</v>
      </c>
      <c r="E16" s="209">
        <v>1158010308</v>
      </c>
      <c r="H16" s="123"/>
    </row>
    <row r="17" spans="3:8" ht="15">
      <c r="C17" s="157" t="s">
        <v>222</v>
      </c>
      <c r="D17" s="37">
        <v>274.0349310603545</v>
      </c>
      <c r="E17" s="209">
        <v>334197930</v>
      </c>
      <c r="H17" s="123"/>
    </row>
    <row r="18" spans="3:8" ht="15">
      <c r="C18" s="157" t="s">
        <v>225</v>
      </c>
      <c r="D18" s="37">
        <v>292.7100975832498</v>
      </c>
      <c r="E18" s="209">
        <v>2931127935</v>
      </c>
      <c r="H18" s="123"/>
    </row>
    <row r="19" spans="3:8" ht="15">
      <c r="C19" s="157" t="s">
        <v>220</v>
      </c>
      <c r="D19" s="37">
        <v>292.86580337140623</v>
      </c>
      <c r="E19" s="209">
        <v>1192118160</v>
      </c>
      <c r="H19" s="123"/>
    </row>
    <row r="20" spans="3:8" ht="15">
      <c r="C20" s="157" t="s">
        <v>226</v>
      </c>
      <c r="D20" s="37">
        <v>298.9831713300917</v>
      </c>
      <c r="E20" s="209">
        <v>317217258</v>
      </c>
      <c r="H20" s="123"/>
    </row>
    <row r="21" spans="3:8" ht="15">
      <c r="C21" s="157" t="s">
        <v>223</v>
      </c>
      <c r="D21" s="37">
        <v>301.284455969732</v>
      </c>
      <c r="E21" s="209">
        <v>1479706182</v>
      </c>
      <c r="H21" s="123"/>
    </row>
    <row r="22" spans="3:8" ht="15">
      <c r="C22" s="157" t="s">
        <v>227</v>
      </c>
      <c r="D22" s="37">
        <v>324.62344514056474</v>
      </c>
      <c r="E22" s="209">
        <v>1913102700</v>
      </c>
      <c r="H22" s="123"/>
    </row>
    <row r="23" spans="3:8" ht="15">
      <c r="C23" s="157" t="s">
        <v>228</v>
      </c>
      <c r="D23" s="37">
        <v>337.48727548480485</v>
      </c>
      <c r="E23" s="209">
        <v>520035324</v>
      </c>
      <c r="H23" s="123"/>
    </row>
    <row r="24" spans="3:8" ht="15">
      <c r="C24" s="157" t="s">
        <v>229</v>
      </c>
      <c r="D24" s="37">
        <v>370.7013019126587</v>
      </c>
      <c r="E24" s="209">
        <v>1649062332</v>
      </c>
      <c r="H24" s="123"/>
    </row>
    <row r="25" spans="3:8" ht="15">
      <c r="C25" s="157" t="s">
        <v>231</v>
      </c>
      <c r="D25" s="37">
        <v>392.9648363070566</v>
      </c>
      <c r="E25" s="209">
        <v>616239597</v>
      </c>
      <c r="H25" s="123"/>
    </row>
    <row r="26" spans="3:5" ht="15">
      <c r="C26" s="157" t="s">
        <v>230</v>
      </c>
      <c r="D26" s="37">
        <v>396.8529371890792</v>
      </c>
      <c r="E26" s="209">
        <v>1485586230</v>
      </c>
    </row>
    <row r="27" spans="3:5" ht="15">
      <c r="C27" s="210" t="s">
        <v>249</v>
      </c>
      <c r="D27" s="211">
        <v>286.8130632901922</v>
      </c>
      <c r="E27" s="212">
        <v>17388758421</v>
      </c>
    </row>
    <row r="28" spans="3:8" ht="15">
      <c r="C28" s="314" t="s">
        <v>251</v>
      </c>
      <c r="D28" s="247"/>
      <c r="E28" s="247"/>
      <c r="F28" s="247"/>
      <c r="G28" s="247"/>
      <c r="H28" s="247"/>
    </row>
  </sheetData>
  <sheetProtection/>
  <mergeCells count="3">
    <mergeCell ref="C28:H28"/>
    <mergeCell ref="C5:C6"/>
    <mergeCell ref="D5:E5"/>
  </mergeCells>
  <conditionalFormatting sqref="E7:E26">
    <cfRule type="dataBar" priority="2" dxfId="0">
      <dataBar minLength="0" maxLength="100">
        <cfvo type="min"/>
        <cfvo type="max"/>
        <color rgb="FFFF555A"/>
      </dataBar>
      <extLst>
        <ext xmlns:x14="http://schemas.microsoft.com/office/spreadsheetml/2009/9/main" uri="{B025F937-C7B1-47D3-B67F-A62EFF666E3E}">
          <x14:id>{b56ee0ca-b94e-4748-b58d-a1730fd72784}</x14:id>
        </ext>
      </extLst>
    </cfRule>
  </conditionalFormatting>
  <conditionalFormatting sqref="D7:D26">
    <cfRule type="dataBar" priority="1" dxfId="0">
      <dataBar minLength="0" maxLength="100">
        <cfvo type="min"/>
        <cfvo type="max"/>
        <color rgb="FF638EC6"/>
      </dataBar>
      <extLst>
        <ext xmlns:x14="http://schemas.microsoft.com/office/spreadsheetml/2009/9/main" uri="{B025F937-C7B1-47D3-B67F-A62EFF666E3E}">
          <x14:id>{79edb3d7-f8f4-4299-a200-47cc8dc28025}</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b56ee0ca-b94e-4748-b58d-a1730fd72784}">
            <x14:dataBar minLength="0" maxLength="100" gradient="0">
              <x14:cfvo type="min"/>
              <x14:cfvo type="max"/>
              <x14:negativeFillColor rgb="FFFF0000"/>
              <x14:axisColor rgb="FF000000"/>
            </x14:dataBar>
            <x14:dxf>
              <border/>
            </x14:dxf>
          </x14:cfRule>
          <xm:sqref>E7:E26</xm:sqref>
        </x14:conditionalFormatting>
        <x14:conditionalFormatting xmlns:xm="http://schemas.microsoft.com/office/excel/2006/main">
          <x14:cfRule type="dataBar" id="{79edb3d7-f8f4-4299-a200-47cc8dc28025}">
            <x14:dataBar minLength="0" maxLength="100" gradient="0">
              <x14:cfvo type="min"/>
              <x14:cfvo type="max"/>
              <x14:negativeFillColor rgb="FFFF0000"/>
              <x14:axisColor rgb="FF000000"/>
            </x14:dataBar>
            <x14:dxf/>
          </x14:cfRule>
          <xm:sqref>D7:D26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00B0F0"/>
  </sheetPr>
  <dimension ref="B2:H12"/>
  <sheetViews>
    <sheetView zoomScalePageLayoutView="0" workbookViewId="0" topLeftCell="A1">
      <selection activeCell="E6" sqref="E6"/>
    </sheetView>
  </sheetViews>
  <sheetFormatPr defaultColWidth="9.140625" defaultRowHeight="15"/>
  <sheetData>
    <row r="2" spans="2:8" ht="15">
      <c r="B2" s="244" t="s">
        <v>153</v>
      </c>
      <c r="C2" s="245"/>
      <c r="D2" s="245"/>
      <c r="E2" s="245"/>
      <c r="F2" s="245"/>
      <c r="G2" s="245"/>
      <c r="H2" s="245"/>
    </row>
    <row r="3" spans="2:6" ht="15">
      <c r="B3" s="246" t="s">
        <v>236</v>
      </c>
      <c r="C3" s="247"/>
      <c r="D3" s="247"/>
      <c r="E3" s="247"/>
      <c r="F3" s="247"/>
    </row>
    <row r="4" spans="2:6" ht="15" customHeight="1">
      <c r="B4" s="239" t="s">
        <v>0</v>
      </c>
      <c r="C4" s="242">
        <v>2016</v>
      </c>
      <c r="D4" s="242"/>
      <c r="E4" s="243">
        <v>2010</v>
      </c>
      <c r="F4" s="243"/>
    </row>
    <row r="5" spans="2:6" ht="15.75" customHeight="1">
      <c r="B5" s="240"/>
      <c r="C5" s="242"/>
      <c r="D5" s="242"/>
      <c r="E5" s="243"/>
      <c r="F5" s="243"/>
    </row>
    <row r="6" spans="2:6" ht="27">
      <c r="B6" s="241"/>
      <c r="C6" s="133" t="s">
        <v>185</v>
      </c>
      <c r="D6" s="133" t="s">
        <v>5</v>
      </c>
      <c r="E6" s="133" t="s">
        <v>185</v>
      </c>
      <c r="F6" s="133" t="s">
        <v>5</v>
      </c>
    </row>
    <row r="7" spans="2:6" ht="15">
      <c r="B7" s="33" t="s">
        <v>147</v>
      </c>
      <c r="C7" s="37">
        <v>3.64</v>
      </c>
      <c r="D7" s="38">
        <v>2.19</v>
      </c>
      <c r="E7" s="43">
        <v>4.956896551724138</v>
      </c>
      <c r="F7" s="44">
        <v>2.9487179487179485</v>
      </c>
    </row>
    <row r="8" spans="2:6" ht="15">
      <c r="B8" s="33" t="s">
        <v>148</v>
      </c>
      <c r="C8" s="37">
        <v>3.36</v>
      </c>
      <c r="D8" s="38">
        <v>1.96</v>
      </c>
      <c r="E8" s="43">
        <v>2.5906735751295336</v>
      </c>
      <c r="F8" s="44">
        <v>1.644736842105263</v>
      </c>
    </row>
    <row r="9" spans="2:6" ht="15">
      <c r="B9" s="39" t="s">
        <v>149</v>
      </c>
      <c r="C9" s="42">
        <v>3.54906</v>
      </c>
      <c r="D9" s="42">
        <v>2.12</v>
      </c>
      <c r="E9" s="42">
        <v>4.26179604261796</v>
      </c>
      <c r="F9" s="42">
        <v>2.5830258302583027</v>
      </c>
    </row>
    <row r="10" spans="2:6" ht="15">
      <c r="B10" s="39" t="s">
        <v>4</v>
      </c>
      <c r="C10" s="42">
        <v>1.8675586349699358</v>
      </c>
      <c r="D10" s="42">
        <v>1.3004143263433918</v>
      </c>
      <c r="E10" s="42">
        <v>1.87</v>
      </c>
      <c r="F10" s="42">
        <v>1.3</v>
      </c>
    </row>
    <row r="11" spans="2:3" ht="15">
      <c r="B11" s="11" t="s">
        <v>178</v>
      </c>
      <c r="C11" s="27"/>
    </row>
    <row r="12" spans="2:3" ht="15">
      <c r="B12" s="11" t="s">
        <v>196</v>
      </c>
      <c r="C12" s="27"/>
    </row>
  </sheetData>
  <sheetProtection/>
  <mergeCells count="5">
    <mergeCell ref="B2:H2"/>
    <mergeCell ref="B3:F3"/>
    <mergeCell ref="B4:B6"/>
    <mergeCell ref="C4:D5"/>
    <mergeCell ref="E4:F5"/>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B3:L11"/>
  <sheetViews>
    <sheetView zoomScalePageLayoutView="0" workbookViewId="0" topLeftCell="A1">
      <selection activeCell="H35" sqref="H35"/>
    </sheetView>
  </sheetViews>
  <sheetFormatPr defaultColWidth="9.140625" defaultRowHeight="15"/>
  <cols>
    <col min="2" max="2" width="11.28125" style="0" customWidth="1"/>
  </cols>
  <sheetData>
    <row r="3" ht="15">
      <c r="B3" s="20" t="s">
        <v>279</v>
      </c>
    </row>
    <row r="4" ht="15">
      <c r="B4" s="20" t="s">
        <v>253</v>
      </c>
    </row>
    <row r="5" spans="2:12" ht="15">
      <c r="B5" s="239" t="s">
        <v>0</v>
      </c>
      <c r="C5" s="328" t="s">
        <v>265</v>
      </c>
      <c r="D5" s="329"/>
      <c r="E5" s="329"/>
      <c r="F5" s="329"/>
      <c r="G5" s="329"/>
      <c r="H5" s="329"/>
      <c r="I5" s="329"/>
      <c r="J5" s="329"/>
      <c r="K5" s="329"/>
      <c r="L5" s="329"/>
    </row>
    <row r="6" spans="2:12" ht="15">
      <c r="B6" s="240"/>
      <c r="C6" s="330" t="s">
        <v>191</v>
      </c>
      <c r="D6" s="331"/>
      <c r="E6" s="331"/>
      <c r="F6" s="331"/>
      <c r="G6" s="332" t="s">
        <v>266</v>
      </c>
      <c r="H6" s="331"/>
      <c r="I6" s="330" t="s">
        <v>267</v>
      </c>
      <c r="J6" s="331"/>
      <c r="K6" s="331"/>
      <c r="L6" s="331"/>
    </row>
    <row r="7" spans="2:12" ht="27">
      <c r="B7" s="241"/>
      <c r="C7" s="184" t="s">
        <v>268</v>
      </c>
      <c r="D7" s="184" t="s">
        <v>269</v>
      </c>
      <c r="E7" s="184" t="s">
        <v>270</v>
      </c>
      <c r="F7" s="69" t="s">
        <v>10</v>
      </c>
      <c r="G7" s="184" t="s">
        <v>268</v>
      </c>
      <c r="H7" s="69" t="s">
        <v>10</v>
      </c>
      <c r="I7" s="184" t="s">
        <v>268</v>
      </c>
      <c r="J7" s="184" t="s">
        <v>269</v>
      </c>
      <c r="K7" s="184" t="s">
        <v>270</v>
      </c>
      <c r="L7" s="69" t="s">
        <v>10</v>
      </c>
    </row>
    <row r="8" spans="2:12" ht="15">
      <c r="B8" s="169" t="s">
        <v>147</v>
      </c>
      <c r="C8" s="34">
        <v>32</v>
      </c>
      <c r="D8" s="35">
        <v>41</v>
      </c>
      <c r="E8" s="34">
        <v>114</v>
      </c>
      <c r="F8" s="170">
        <v>187</v>
      </c>
      <c r="G8" s="34">
        <v>8</v>
      </c>
      <c r="H8" s="170">
        <v>8</v>
      </c>
      <c r="I8" s="34">
        <v>42</v>
      </c>
      <c r="J8" s="35">
        <v>78</v>
      </c>
      <c r="K8" s="34">
        <v>15</v>
      </c>
      <c r="L8" s="170">
        <v>135</v>
      </c>
    </row>
    <row r="9" spans="2:12" ht="15">
      <c r="B9" s="169" t="s">
        <v>148</v>
      </c>
      <c r="C9" s="34">
        <v>16</v>
      </c>
      <c r="D9" s="35">
        <v>24</v>
      </c>
      <c r="E9" s="34">
        <v>8</v>
      </c>
      <c r="F9" s="170">
        <v>48</v>
      </c>
      <c r="G9" s="34" t="s">
        <v>154</v>
      </c>
      <c r="H9" s="170" t="s">
        <v>154</v>
      </c>
      <c r="I9" s="34">
        <v>44</v>
      </c>
      <c r="J9" s="35">
        <v>57</v>
      </c>
      <c r="K9" s="34" t="s">
        <v>154</v>
      </c>
      <c r="L9" s="170">
        <v>101</v>
      </c>
    </row>
    <row r="10" spans="2:12" ht="15">
      <c r="B10" s="39" t="s">
        <v>149</v>
      </c>
      <c r="C10" s="40">
        <v>48</v>
      </c>
      <c r="D10" s="40">
        <v>65</v>
      </c>
      <c r="E10" s="40">
        <v>122</v>
      </c>
      <c r="F10" s="40">
        <v>235</v>
      </c>
      <c r="G10" s="40">
        <v>8</v>
      </c>
      <c r="H10" s="40">
        <v>8</v>
      </c>
      <c r="I10" s="40">
        <v>86</v>
      </c>
      <c r="J10" s="40">
        <v>135</v>
      </c>
      <c r="K10" s="40">
        <v>15</v>
      </c>
      <c r="L10" s="40">
        <v>236</v>
      </c>
    </row>
    <row r="11" ht="15">
      <c r="B11" s="171" t="s">
        <v>271</v>
      </c>
    </row>
  </sheetData>
  <sheetProtection/>
  <mergeCells count="5">
    <mergeCell ref="B5:B7"/>
    <mergeCell ref="C5:L5"/>
    <mergeCell ref="C6:F6"/>
    <mergeCell ref="G6:H6"/>
    <mergeCell ref="I6:L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B3:F19"/>
  <sheetViews>
    <sheetView zoomScalePageLayoutView="0" workbookViewId="0" topLeftCell="A1">
      <selection activeCell="O35" sqref="O35"/>
    </sheetView>
  </sheetViews>
  <sheetFormatPr defaultColWidth="9.140625" defaultRowHeight="15"/>
  <sheetData>
    <row r="3" spans="2:6" ht="15">
      <c r="B3" s="20" t="s">
        <v>280</v>
      </c>
      <c r="C3" s="172"/>
      <c r="D3" s="172"/>
      <c r="E3" s="172"/>
      <c r="F3" s="173"/>
    </row>
    <row r="4" spans="2:6" ht="15">
      <c r="B4" s="333" t="s">
        <v>248</v>
      </c>
      <c r="C4" s="334"/>
      <c r="D4" s="334"/>
      <c r="E4" s="334"/>
      <c r="F4" s="334"/>
    </row>
    <row r="5" spans="2:6" ht="15">
      <c r="B5" s="271" t="s">
        <v>22</v>
      </c>
      <c r="C5" s="335" t="s">
        <v>272</v>
      </c>
      <c r="D5" s="335" t="s">
        <v>269</v>
      </c>
      <c r="E5" s="335" t="s">
        <v>270</v>
      </c>
      <c r="F5" s="337" t="s">
        <v>10</v>
      </c>
    </row>
    <row r="6" spans="2:6" ht="15">
      <c r="B6" s="272"/>
      <c r="C6" s="336"/>
      <c r="D6" s="336" t="s">
        <v>2</v>
      </c>
      <c r="E6" s="336" t="s">
        <v>3</v>
      </c>
      <c r="F6" s="338" t="s">
        <v>1</v>
      </c>
    </row>
    <row r="7" spans="2:6" ht="15">
      <c r="B7" s="67" t="s">
        <v>25</v>
      </c>
      <c r="C7" s="68">
        <v>9</v>
      </c>
      <c r="D7" s="174">
        <v>17</v>
      </c>
      <c r="E7" s="68">
        <v>7</v>
      </c>
      <c r="F7" s="175">
        <v>33</v>
      </c>
    </row>
    <row r="8" spans="2:6" ht="15">
      <c r="B8" s="67" t="s">
        <v>26</v>
      </c>
      <c r="C8" s="68">
        <v>11</v>
      </c>
      <c r="D8" s="174">
        <v>9</v>
      </c>
      <c r="E8" s="68">
        <v>6</v>
      </c>
      <c r="F8" s="175">
        <v>26</v>
      </c>
    </row>
    <row r="9" spans="2:6" ht="15">
      <c r="B9" s="67" t="s">
        <v>27</v>
      </c>
      <c r="C9" s="68">
        <v>16</v>
      </c>
      <c r="D9" s="174">
        <v>19</v>
      </c>
      <c r="E9" s="68">
        <v>8</v>
      </c>
      <c r="F9" s="175">
        <v>43</v>
      </c>
    </row>
    <row r="10" spans="2:6" ht="15">
      <c r="B10" s="67" t="s">
        <v>28</v>
      </c>
      <c r="C10" s="68">
        <v>9</v>
      </c>
      <c r="D10" s="174">
        <v>12</v>
      </c>
      <c r="E10" s="68">
        <v>6</v>
      </c>
      <c r="F10" s="175">
        <v>27</v>
      </c>
    </row>
    <row r="11" spans="2:6" ht="15">
      <c r="B11" s="67" t="s">
        <v>29</v>
      </c>
      <c r="C11" s="68">
        <v>15</v>
      </c>
      <c r="D11" s="174">
        <v>22</v>
      </c>
      <c r="E11" s="68">
        <v>11</v>
      </c>
      <c r="F11" s="175">
        <v>48</v>
      </c>
    </row>
    <row r="12" spans="2:6" ht="15">
      <c r="B12" s="67" t="s">
        <v>30</v>
      </c>
      <c r="C12" s="68">
        <v>8</v>
      </c>
      <c r="D12" s="174">
        <v>22</v>
      </c>
      <c r="E12" s="68">
        <v>17</v>
      </c>
      <c r="F12" s="175">
        <v>47</v>
      </c>
    </row>
    <row r="13" spans="2:6" ht="15">
      <c r="B13" s="67" t="s">
        <v>31</v>
      </c>
      <c r="C13" s="68">
        <v>13</v>
      </c>
      <c r="D13" s="174">
        <v>18</v>
      </c>
      <c r="E13" s="68">
        <v>17</v>
      </c>
      <c r="F13" s="175">
        <v>48</v>
      </c>
    </row>
    <row r="14" spans="2:6" ht="15">
      <c r="B14" s="67" t="s">
        <v>32</v>
      </c>
      <c r="C14" s="68">
        <v>11</v>
      </c>
      <c r="D14" s="174">
        <v>14</v>
      </c>
      <c r="E14" s="68">
        <v>14</v>
      </c>
      <c r="F14" s="175">
        <v>39</v>
      </c>
    </row>
    <row r="15" spans="2:6" ht="15">
      <c r="B15" s="67" t="s">
        <v>33</v>
      </c>
      <c r="C15" s="68">
        <v>12</v>
      </c>
      <c r="D15" s="174">
        <v>19</v>
      </c>
      <c r="E15" s="68">
        <v>13</v>
      </c>
      <c r="F15" s="175">
        <v>44</v>
      </c>
    </row>
    <row r="16" spans="2:6" ht="15">
      <c r="B16" s="67" t="s">
        <v>34</v>
      </c>
      <c r="C16" s="68">
        <v>13</v>
      </c>
      <c r="D16" s="174">
        <v>18</v>
      </c>
      <c r="E16" s="68">
        <v>17</v>
      </c>
      <c r="F16" s="175">
        <v>48</v>
      </c>
    </row>
    <row r="17" spans="2:6" ht="15">
      <c r="B17" s="67" t="s">
        <v>35</v>
      </c>
      <c r="C17" s="68">
        <v>11</v>
      </c>
      <c r="D17" s="174">
        <v>21</v>
      </c>
      <c r="E17" s="68">
        <v>7</v>
      </c>
      <c r="F17" s="175">
        <v>39</v>
      </c>
    </row>
    <row r="18" spans="2:6" ht="15">
      <c r="B18" s="67" t="s">
        <v>36</v>
      </c>
      <c r="C18" s="68">
        <v>14</v>
      </c>
      <c r="D18" s="174">
        <v>9</v>
      </c>
      <c r="E18" s="68">
        <v>14</v>
      </c>
      <c r="F18" s="175">
        <v>37</v>
      </c>
    </row>
    <row r="19" spans="2:6" ht="15">
      <c r="B19" s="39" t="s">
        <v>273</v>
      </c>
      <c r="C19" s="63">
        <v>142</v>
      </c>
      <c r="D19" s="63">
        <v>200</v>
      </c>
      <c r="E19" s="63">
        <v>137</v>
      </c>
      <c r="F19" s="70">
        <v>479</v>
      </c>
    </row>
  </sheetData>
  <sheetProtection/>
  <mergeCells count="6">
    <mergeCell ref="B4:F4"/>
    <mergeCell ref="B5:B6"/>
    <mergeCell ref="C5:C6"/>
    <mergeCell ref="D5:D6"/>
    <mergeCell ref="E5:E6"/>
    <mergeCell ref="F5:F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B3:F13"/>
  <sheetViews>
    <sheetView zoomScalePageLayoutView="0" workbookViewId="0" topLeftCell="A1">
      <selection activeCell="B3" sqref="B3"/>
    </sheetView>
  </sheetViews>
  <sheetFormatPr defaultColWidth="9.140625" defaultRowHeight="15"/>
  <sheetData>
    <row r="3" spans="2:6" ht="15">
      <c r="B3" s="6" t="s">
        <v>281</v>
      </c>
      <c r="C3" s="149"/>
      <c r="D3" s="149"/>
      <c r="E3" s="149"/>
      <c r="F3" s="149"/>
    </row>
    <row r="4" spans="2:6" ht="15">
      <c r="B4" s="118" t="s">
        <v>274</v>
      </c>
      <c r="C4" s="177"/>
      <c r="D4" s="177"/>
      <c r="E4" s="177"/>
      <c r="F4" s="178"/>
    </row>
    <row r="5" spans="2:6" ht="54">
      <c r="B5" s="158" t="s">
        <v>37</v>
      </c>
      <c r="C5" s="150" t="s">
        <v>272</v>
      </c>
      <c r="D5" s="150" t="s">
        <v>269</v>
      </c>
      <c r="E5" s="150" t="s">
        <v>270</v>
      </c>
      <c r="F5" s="69" t="s">
        <v>10</v>
      </c>
    </row>
    <row r="6" spans="2:6" ht="15">
      <c r="B6" s="179" t="s">
        <v>38</v>
      </c>
      <c r="C6" s="45">
        <v>22</v>
      </c>
      <c r="D6" s="34">
        <v>26</v>
      </c>
      <c r="E6" s="35">
        <v>23</v>
      </c>
      <c r="F6" s="166">
        <v>71</v>
      </c>
    </row>
    <row r="7" spans="2:6" ht="15">
      <c r="B7" s="179" t="s">
        <v>39</v>
      </c>
      <c r="C7" s="45">
        <v>21</v>
      </c>
      <c r="D7" s="34">
        <v>30</v>
      </c>
      <c r="E7" s="35">
        <v>25</v>
      </c>
      <c r="F7" s="166">
        <v>76</v>
      </c>
    </row>
    <row r="8" spans="2:6" ht="15">
      <c r="B8" s="179" t="s">
        <v>40</v>
      </c>
      <c r="C8" s="45">
        <v>19</v>
      </c>
      <c r="D8" s="34">
        <v>20</v>
      </c>
      <c r="E8" s="35">
        <v>31</v>
      </c>
      <c r="F8" s="166">
        <v>70</v>
      </c>
    </row>
    <row r="9" spans="2:6" ht="15">
      <c r="B9" s="179" t="s">
        <v>41</v>
      </c>
      <c r="C9" s="45">
        <v>20</v>
      </c>
      <c r="D9" s="34">
        <v>32</v>
      </c>
      <c r="E9" s="35">
        <v>22</v>
      </c>
      <c r="F9" s="166">
        <v>74</v>
      </c>
    </row>
    <row r="10" spans="2:6" ht="15">
      <c r="B10" s="179" t="s">
        <v>42</v>
      </c>
      <c r="C10" s="45">
        <v>20</v>
      </c>
      <c r="D10" s="34">
        <v>21</v>
      </c>
      <c r="E10" s="35">
        <v>19</v>
      </c>
      <c r="F10" s="166">
        <v>60</v>
      </c>
    </row>
    <row r="11" spans="2:6" ht="15">
      <c r="B11" s="179" t="s">
        <v>43</v>
      </c>
      <c r="C11" s="45">
        <v>19</v>
      </c>
      <c r="D11" s="34">
        <v>43</v>
      </c>
      <c r="E11" s="35">
        <v>11</v>
      </c>
      <c r="F11" s="166">
        <v>73</v>
      </c>
    </row>
    <row r="12" spans="2:6" ht="15">
      <c r="B12" s="179" t="s">
        <v>44</v>
      </c>
      <c r="C12" s="45">
        <v>21</v>
      </c>
      <c r="D12" s="34">
        <v>28</v>
      </c>
      <c r="E12" s="35">
        <v>6</v>
      </c>
      <c r="F12" s="166">
        <v>55</v>
      </c>
    </row>
    <row r="13" spans="2:6" ht="15">
      <c r="B13" s="39" t="s">
        <v>10</v>
      </c>
      <c r="C13" s="40">
        <v>142</v>
      </c>
      <c r="D13" s="40">
        <v>200</v>
      </c>
      <c r="E13" s="40">
        <v>137</v>
      </c>
      <c r="F13" s="40">
        <v>479</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B3:F31"/>
  <sheetViews>
    <sheetView zoomScalePageLayoutView="0" workbookViewId="0" topLeftCell="A1">
      <selection activeCell="K26" sqref="K26"/>
    </sheetView>
  </sheetViews>
  <sheetFormatPr defaultColWidth="9.140625" defaultRowHeight="15"/>
  <sheetData>
    <row r="3" spans="2:6" ht="15">
      <c r="B3" s="20" t="s">
        <v>282</v>
      </c>
      <c r="C3" s="172"/>
      <c r="D3" s="172"/>
      <c r="E3" s="172"/>
      <c r="F3" s="173"/>
    </row>
    <row r="4" spans="2:6" ht="15">
      <c r="B4" s="31" t="s">
        <v>248</v>
      </c>
      <c r="C4" s="176"/>
      <c r="D4" s="176"/>
      <c r="E4" s="176"/>
      <c r="F4" s="176"/>
    </row>
    <row r="5" spans="2:6" ht="15">
      <c r="B5" s="339" t="s">
        <v>45</v>
      </c>
      <c r="C5" s="268" t="s">
        <v>272</v>
      </c>
      <c r="D5" s="268" t="s">
        <v>269</v>
      </c>
      <c r="E5" s="268" t="s">
        <v>270</v>
      </c>
      <c r="F5" s="340" t="s">
        <v>10</v>
      </c>
    </row>
    <row r="6" spans="2:6" ht="15">
      <c r="B6" s="339"/>
      <c r="C6" s="268"/>
      <c r="D6" s="268"/>
      <c r="E6" s="268"/>
      <c r="F6" s="340"/>
    </row>
    <row r="7" spans="2:6" ht="15">
      <c r="B7" s="157">
        <v>1</v>
      </c>
      <c r="C7" s="165">
        <v>3</v>
      </c>
      <c r="D7" s="180">
        <v>5</v>
      </c>
      <c r="E7" s="181" t="s">
        <v>154</v>
      </c>
      <c r="F7" s="182">
        <v>8</v>
      </c>
    </row>
    <row r="8" spans="2:6" ht="15">
      <c r="B8" s="157">
        <v>2</v>
      </c>
      <c r="C8" s="165">
        <v>1</v>
      </c>
      <c r="D8" s="180">
        <v>6</v>
      </c>
      <c r="E8" s="181" t="s">
        <v>154</v>
      </c>
      <c r="F8" s="182">
        <v>7</v>
      </c>
    </row>
    <row r="9" spans="2:6" ht="15">
      <c r="B9" s="157">
        <v>3</v>
      </c>
      <c r="C9" s="165">
        <v>3</v>
      </c>
      <c r="D9" s="180">
        <v>2</v>
      </c>
      <c r="E9" s="181" t="s">
        <v>154</v>
      </c>
      <c r="F9" s="182">
        <v>5</v>
      </c>
    </row>
    <row r="10" spans="2:6" ht="15">
      <c r="B10" s="157">
        <v>4</v>
      </c>
      <c r="C10" s="165" t="s">
        <v>154</v>
      </c>
      <c r="D10" s="180">
        <v>5</v>
      </c>
      <c r="E10" s="181" t="s">
        <v>154</v>
      </c>
      <c r="F10" s="182">
        <v>5</v>
      </c>
    </row>
    <row r="11" spans="2:6" ht="15">
      <c r="B11" s="157">
        <v>5</v>
      </c>
      <c r="C11" s="165">
        <v>1</v>
      </c>
      <c r="D11" s="180">
        <v>1</v>
      </c>
      <c r="E11" s="181" t="s">
        <v>154</v>
      </c>
      <c r="F11" s="183">
        <v>2</v>
      </c>
    </row>
    <row r="12" spans="2:6" ht="15">
      <c r="B12" s="157">
        <v>6</v>
      </c>
      <c r="C12" s="165">
        <v>4</v>
      </c>
      <c r="D12" s="180">
        <v>4</v>
      </c>
      <c r="E12" s="181" t="s">
        <v>154</v>
      </c>
      <c r="F12" s="182">
        <v>8</v>
      </c>
    </row>
    <row r="13" spans="2:6" ht="15">
      <c r="B13" s="157">
        <v>7</v>
      </c>
      <c r="C13" s="165">
        <v>3</v>
      </c>
      <c r="D13" s="180">
        <v>5</v>
      </c>
      <c r="E13" s="181" t="s">
        <v>154</v>
      </c>
      <c r="F13" s="182">
        <v>8</v>
      </c>
    </row>
    <row r="14" spans="2:6" ht="15">
      <c r="B14" s="157">
        <v>8</v>
      </c>
      <c r="C14" s="165">
        <v>6</v>
      </c>
      <c r="D14" s="180">
        <v>7</v>
      </c>
      <c r="E14" s="181">
        <v>5</v>
      </c>
      <c r="F14" s="182">
        <v>18</v>
      </c>
    </row>
    <row r="15" spans="2:6" ht="15">
      <c r="B15" s="157">
        <v>9</v>
      </c>
      <c r="C15" s="165">
        <v>9</v>
      </c>
      <c r="D15" s="180">
        <v>12</v>
      </c>
      <c r="E15" s="181">
        <v>11</v>
      </c>
      <c r="F15" s="182">
        <v>32</v>
      </c>
    </row>
    <row r="16" spans="2:6" ht="15">
      <c r="B16" s="157">
        <v>10</v>
      </c>
      <c r="C16" s="165">
        <v>4</v>
      </c>
      <c r="D16" s="180">
        <v>12</v>
      </c>
      <c r="E16" s="181">
        <v>11</v>
      </c>
      <c r="F16" s="182">
        <v>27</v>
      </c>
    </row>
    <row r="17" spans="2:6" ht="15">
      <c r="B17" s="157">
        <v>11</v>
      </c>
      <c r="C17" s="165">
        <v>9</v>
      </c>
      <c r="D17" s="180">
        <v>13</v>
      </c>
      <c r="E17" s="181">
        <v>14</v>
      </c>
      <c r="F17" s="182">
        <v>36</v>
      </c>
    </row>
    <row r="18" spans="2:6" ht="15">
      <c r="B18" s="157">
        <v>12</v>
      </c>
      <c r="C18" s="165">
        <v>2</v>
      </c>
      <c r="D18" s="180">
        <v>10</v>
      </c>
      <c r="E18" s="181">
        <v>16</v>
      </c>
      <c r="F18" s="182">
        <v>28</v>
      </c>
    </row>
    <row r="19" spans="2:6" ht="15">
      <c r="B19" s="157">
        <v>13</v>
      </c>
      <c r="C19" s="165">
        <v>5</v>
      </c>
      <c r="D19" s="180">
        <v>10</v>
      </c>
      <c r="E19" s="181">
        <v>16</v>
      </c>
      <c r="F19" s="182">
        <v>31</v>
      </c>
    </row>
    <row r="20" spans="2:6" ht="15">
      <c r="B20" s="157">
        <v>14</v>
      </c>
      <c r="C20" s="165">
        <v>8</v>
      </c>
      <c r="D20" s="180">
        <v>14</v>
      </c>
      <c r="E20" s="181">
        <v>7</v>
      </c>
      <c r="F20" s="182">
        <v>29</v>
      </c>
    </row>
    <row r="21" spans="2:6" ht="15">
      <c r="B21" s="157">
        <v>15</v>
      </c>
      <c r="C21" s="165">
        <v>5</v>
      </c>
      <c r="D21" s="180">
        <v>12</v>
      </c>
      <c r="E21" s="181">
        <v>12</v>
      </c>
      <c r="F21" s="182">
        <v>29</v>
      </c>
    </row>
    <row r="22" spans="2:6" ht="15">
      <c r="B22" s="157">
        <v>16</v>
      </c>
      <c r="C22" s="165">
        <v>5</v>
      </c>
      <c r="D22" s="180">
        <v>11</v>
      </c>
      <c r="E22" s="181">
        <v>9</v>
      </c>
      <c r="F22" s="182">
        <v>25</v>
      </c>
    </row>
    <row r="23" spans="2:6" ht="15">
      <c r="B23" s="157">
        <v>17</v>
      </c>
      <c r="C23" s="165">
        <v>11</v>
      </c>
      <c r="D23" s="180">
        <v>14</v>
      </c>
      <c r="E23" s="181">
        <v>12</v>
      </c>
      <c r="F23" s="182">
        <v>37</v>
      </c>
    </row>
    <row r="24" spans="2:6" ht="15">
      <c r="B24" s="157">
        <v>18</v>
      </c>
      <c r="C24" s="165">
        <v>15</v>
      </c>
      <c r="D24" s="180">
        <v>16</v>
      </c>
      <c r="E24" s="181">
        <v>5</v>
      </c>
      <c r="F24" s="182">
        <v>36</v>
      </c>
    </row>
    <row r="25" spans="2:6" ht="15">
      <c r="B25" s="157">
        <v>19</v>
      </c>
      <c r="C25" s="165">
        <v>10</v>
      </c>
      <c r="D25" s="180">
        <v>8</v>
      </c>
      <c r="E25" s="181">
        <v>14</v>
      </c>
      <c r="F25" s="182">
        <v>32</v>
      </c>
    </row>
    <row r="26" spans="2:6" ht="15">
      <c r="B26" s="157">
        <v>20</v>
      </c>
      <c r="C26" s="165">
        <v>11</v>
      </c>
      <c r="D26" s="180">
        <v>12</v>
      </c>
      <c r="E26" s="181">
        <v>2</v>
      </c>
      <c r="F26" s="182">
        <v>25</v>
      </c>
    </row>
    <row r="27" spans="2:6" ht="15">
      <c r="B27" s="157">
        <v>21</v>
      </c>
      <c r="C27" s="165">
        <v>11</v>
      </c>
      <c r="D27" s="180">
        <v>7</v>
      </c>
      <c r="E27" s="181" t="s">
        <v>154</v>
      </c>
      <c r="F27" s="182">
        <v>18</v>
      </c>
    </row>
    <row r="28" spans="2:6" ht="15">
      <c r="B28" s="157">
        <v>22</v>
      </c>
      <c r="C28" s="165">
        <v>6</v>
      </c>
      <c r="D28" s="180">
        <v>7</v>
      </c>
      <c r="E28" s="181" t="s">
        <v>154</v>
      </c>
      <c r="F28" s="182">
        <v>13</v>
      </c>
    </row>
    <row r="29" spans="2:6" ht="15">
      <c r="B29" s="157">
        <v>23</v>
      </c>
      <c r="C29" s="165">
        <v>7</v>
      </c>
      <c r="D29" s="180">
        <v>4</v>
      </c>
      <c r="E29" s="181" t="s">
        <v>154</v>
      </c>
      <c r="F29" s="182">
        <v>11</v>
      </c>
    </row>
    <row r="30" spans="2:6" ht="15">
      <c r="B30" s="157">
        <v>24</v>
      </c>
      <c r="C30" s="165">
        <v>3</v>
      </c>
      <c r="D30" s="180">
        <v>3</v>
      </c>
      <c r="E30" s="181" t="s">
        <v>154</v>
      </c>
      <c r="F30" s="182">
        <v>6</v>
      </c>
    </row>
    <row r="31" spans="2:6" ht="15">
      <c r="B31" s="33" t="s">
        <v>46</v>
      </c>
      <c r="C31" s="165" t="s">
        <v>154</v>
      </c>
      <c r="D31" s="180" t="s">
        <v>154</v>
      </c>
      <c r="E31" s="181">
        <v>3</v>
      </c>
      <c r="F31" s="182">
        <v>3</v>
      </c>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B1:K30"/>
  <sheetViews>
    <sheetView zoomScalePageLayoutView="0" workbookViewId="0" topLeftCell="A1">
      <selection activeCell="G5" sqref="G5:G9"/>
    </sheetView>
  </sheetViews>
  <sheetFormatPr defaultColWidth="9.140625" defaultRowHeight="15"/>
  <cols>
    <col min="8" max="8" width="10.140625" style="0" customWidth="1"/>
    <col min="9" max="9" width="10.7109375" style="0" customWidth="1"/>
    <col min="11" max="11" width="12.00390625" style="0" bestFit="1" customWidth="1"/>
    <col min="12" max="12" width="19.28125" style="0" customWidth="1"/>
  </cols>
  <sheetData>
    <row r="1" spans="3:9" ht="15">
      <c r="C1" s="26"/>
      <c r="D1" s="26"/>
      <c r="E1" s="26"/>
      <c r="F1" s="26"/>
      <c r="G1" s="26"/>
      <c r="H1" s="26"/>
      <c r="I1" s="12"/>
    </row>
    <row r="2" spans="3:9" ht="15">
      <c r="C2" s="26"/>
      <c r="D2" s="26"/>
      <c r="E2" s="26"/>
      <c r="F2" s="26"/>
      <c r="G2" s="26"/>
      <c r="H2" s="26"/>
      <c r="I2" s="12"/>
    </row>
    <row r="3" spans="2:9" ht="15">
      <c r="B3" s="250" t="s">
        <v>197</v>
      </c>
      <c r="C3" s="250"/>
      <c r="D3" s="250"/>
      <c r="E3" s="250"/>
      <c r="F3" s="250"/>
      <c r="G3" s="250"/>
      <c r="H3" s="250"/>
      <c r="I3" s="250"/>
    </row>
    <row r="4" spans="2:9" ht="15.75" customHeight="1">
      <c r="B4" s="246" t="s">
        <v>239</v>
      </c>
      <c r="C4" s="247"/>
      <c r="D4" s="247"/>
      <c r="E4" s="247"/>
      <c r="F4" s="247"/>
      <c r="I4" s="136"/>
    </row>
    <row r="5" spans="2:9" ht="15">
      <c r="B5" s="252" t="s">
        <v>190</v>
      </c>
      <c r="C5" s="248" t="s">
        <v>1</v>
      </c>
      <c r="D5" s="248" t="s">
        <v>2</v>
      </c>
      <c r="E5" s="248" t="s">
        <v>3</v>
      </c>
      <c r="F5" s="248" t="s">
        <v>131</v>
      </c>
      <c r="G5" s="248" t="s">
        <v>132</v>
      </c>
      <c r="H5" s="248" t="s">
        <v>237</v>
      </c>
      <c r="I5" s="248" t="s">
        <v>238</v>
      </c>
    </row>
    <row r="6" spans="2:9" ht="15">
      <c r="B6" s="253"/>
      <c r="C6" s="254"/>
      <c r="D6" s="254"/>
      <c r="E6" s="254"/>
      <c r="F6" s="249"/>
      <c r="G6" s="249"/>
      <c r="H6" s="249"/>
      <c r="I6" s="249"/>
    </row>
    <row r="7" spans="2:9" ht="15">
      <c r="B7" s="253"/>
      <c r="C7" s="254"/>
      <c r="D7" s="254"/>
      <c r="E7" s="254"/>
      <c r="F7" s="249"/>
      <c r="G7" s="249"/>
      <c r="H7" s="249"/>
      <c r="I7" s="249"/>
    </row>
    <row r="8" spans="2:9" ht="15">
      <c r="B8" s="253"/>
      <c r="C8" s="254"/>
      <c r="D8" s="254"/>
      <c r="E8" s="254"/>
      <c r="F8" s="249"/>
      <c r="G8" s="249"/>
      <c r="H8" s="249"/>
      <c r="I8" s="249"/>
    </row>
    <row r="9" spans="2:9" ht="15">
      <c r="B9" s="253"/>
      <c r="C9" s="254"/>
      <c r="D9" s="254"/>
      <c r="E9" s="254"/>
      <c r="F9" s="249"/>
      <c r="G9" s="249"/>
      <c r="H9" s="249"/>
      <c r="I9" s="249"/>
    </row>
    <row r="10" spans="2:9" ht="15">
      <c r="B10" s="157">
        <v>2001</v>
      </c>
      <c r="C10" s="34">
        <v>1033</v>
      </c>
      <c r="D10" s="35">
        <v>37</v>
      </c>
      <c r="E10" s="34">
        <v>1585</v>
      </c>
      <c r="F10" s="38">
        <v>11.5335</v>
      </c>
      <c r="G10" s="37">
        <v>3.5818</v>
      </c>
      <c r="H10" s="38" t="s">
        <v>154</v>
      </c>
      <c r="I10" s="37" t="s">
        <v>154</v>
      </c>
    </row>
    <row r="11" spans="2:9" ht="15">
      <c r="B11" s="152">
        <v>2002</v>
      </c>
      <c r="C11" s="153">
        <v>877</v>
      </c>
      <c r="D11" s="154">
        <v>30</v>
      </c>
      <c r="E11" s="153">
        <v>1402</v>
      </c>
      <c r="F11" s="155">
        <v>9.3697</v>
      </c>
      <c r="G11" s="156">
        <v>3.42075</v>
      </c>
      <c r="H11" s="155">
        <v>-18.9189</v>
      </c>
      <c r="I11" s="156">
        <v>-18.9189</v>
      </c>
    </row>
    <row r="12" spans="2:9" ht="15">
      <c r="B12" s="157">
        <v>2003</v>
      </c>
      <c r="C12" s="34">
        <v>743</v>
      </c>
      <c r="D12" s="35">
        <v>42</v>
      </c>
      <c r="E12" s="34">
        <v>1135</v>
      </c>
      <c r="F12" s="38">
        <v>13.1174</v>
      </c>
      <c r="G12" s="37">
        <v>5.65276</v>
      </c>
      <c r="H12" s="38">
        <v>40</v>
      </c>
      <c r="I12" s="37">
        <v>13.5135</v>
      </c>
    </row>
    <row r="13" spans="2:9" ht="15">
      <c r="B13" s="157">
        <v>2004</v>
      </c>
      <c r="C13" s="34">
        <v>568</v>
      </c>
      <c r="D13" s="35">
        <v>24</v>
      </c>
      <c r="E13" s="34">
        <v>929</v>
      </c>
      <c r="F13" s="38">
        <v>7.5042</v>
      </c>
      <c r="G13" s="37">
        <v>4.22535</v>
      </c>
      <c r="H13" s="38">
        <v>-42.8571</v>
      </c>
      <c r="I13" s="37">
        <v>-35.1351</v>
      </c>
    </row>
    <row r="14" spans="2:9" ht="15">
      <c r="B14" s="157">
        <v>2005</v>
      </c>
      <c r="C14" s="34">
        <v>552</v>
      </c>
      <c r="D14" s="35">
        <v>29</v>
      </c>
      <c r="E14" s="34">
        <v>896</v>
      </c>
      <c r="F14" s="38">
        <v>9.094</v>
      </c>
      <c r="G14" s="37">
        <v>5.25362</v>
      </c>
      <c r="H14" s="38">
        <v>20.8333</v>
      </c>
      <c r="I14" s="37">
        <v>-21.6216</v>
      </c>
    </row>
    <row r="15" spans="2:9" ht="15">
      <c r="B15" s="157">
        <v>2006</v>
      </c>
      <c r="C15" s="34">
        <v>557</v>
      </c>
      <c r="D15" s="35">
        <v>32</v>
      </c>
      <c r="E15" s="34">
        <v>954</v>
      </c>
      <c r="F15" s="38">
        <v>10.0708</v>
      </c>
      <c r="G15" s="37">
        <v>5.74506</v>
      </c>
      <c r="H15" s="38">
        <v>10.3448</v>
      </c>
      <c r="I15" s="37">
        <v>-13.5135</v>
      </c>
    </row>
    <row r="16" spans="2:9" ht="15">
      <c r="B16" s="157">
        <v>2007</v>
      </c>
      <c r="C16" s="34">
        <v>512</v>
      </c>
      <c r="D16" s="35">
        <v>20</v>
      </c>
      <c r="E16" s="34">
        <v>864</v>
      </c>
      <c r="F16" s="38">
        <v>6.3006</v>
      </c>
      <c r="G16" s="37">
        <v>3.90625</v>
      </c>
      <c r="H16" s="38">
        <v>-37.5</v>
      </c>
      <c r="I16" s="37">
        <v>-45.9459</v>
      </c>
    </row>
    <row r="17" spans="2:9" ht="15">
      <c r="B17" s="152">
        <v>2008</v>
      </c>
      <c r="C17" s="153">
        <v>577</v>
      </c>
      <c r="D17" s="154">
        <v>27</v>
      </c>
      <c r="E17" s="153">
        <v>925</v>
      </c>
      <c r="F17" s="155">
        <v>8.5092</v>
      </c>
      <c r="G17" s="156">
        <v>4.67938</v>
      </c>
      <c r="H17" s="155">
        <v>35</v>
      </c>
      <c r="I17" s="156">
        <v>-27.027</v>
      </c>
    </row>
    <row r="18" spans="2:9" ht="15">
      <c r="B18" s="157">
        <v>2009</v>
      </c>
      <c r="C18" s="34">
        <v>530</v>
      </c>
      <c r="D18" s="35">
        <v>21</v>
      </c>
      <c r="E18" s="34">
        <v>838</v>
      </c>
      <c r="F18" s="38">
        <v>6.6404</v>
      </c>
      <c r="G18" s="37">
        <v>3.96226</v>
      </c>
      <c r="H18" s="38">
        <v>-22.2222</v>
      </c>
      <c r="I18" s="37">
        <v>-43.2432</v>
      </c>
    </row>
    <row r="19" spans="2:9" ht="15">
      <c r="B19" s="157">
        <v>2010</v>
      </c>
      <c r="C19" s="34">
        <v>657</v>
      </c>
      <c r="D19" s="35">
        <v>28</v>
      </c>
      <c r="E19" s="34">
        <v>1056</v>
      </c>
      <c r="F19" s="38">
        <v>8.8906</v>
      </c>
      <c r="G19" s="37">
        <v>4.2618</v>
      </c>
      <c r="H19" s="38">
        <v>33.3333</v>
      </c>
      <c r="I19" s="37">
        <v>-24.3243</v>
      </c>
    </row>
    <row r="20" spans="2:9" ht="15">
      <c r="B20" s="157">
        <v>2011</v>
      </c>
      <c r="C20" s="34">
        <v>639</v>
      </c>
      <c r="D20" s="35">
        <v>19</v>
      </c>
      <c r="E20" s="34">
        <v>1008</v>
      </c>
      <c r="F20" s="38">
        <v>6.0559</v>
      </c>
      <c r="G20" s="37">
        <v>2.9734</v>
      </c>
      <c r="H20" s="38">
        <v>-32.1429</v>
      </c>
      <c r="I20" s="37">
        <v>-48.6486</v>
      </c>
    </row>
    <row r="21" spans="2:9" ht="15">
      <c r="B21" s="157">
        <v>2012</v>
      </c>
      <c r="C21" s="34">
        <v>581</v>
      </c>
      <c r="D21" s="35">
        <v>19</v>
      </c>
      <c r="E21" s="34">
        <v>956</v>
      </c>
      <c r="F21" s="38">
        <v>6.0656</v>
      </c>
      <c r="G21" s="37">
        <v>3.27022</v>
      </c>
      <c r="H21" s="38" t="s">
        <v>154</v>
      </c>
      <c r="I21" s="37">
        <v>-48.6486</v>
      </c>
    </row>
    <row r="22" spans="2:9" ht="15">
      <c r="B22" s="157">
        <v>2013</v>
      </c>
      <c r="C22" s="34">
        <v>507</v>
      </c>
      <c r="D22" s="35">
        <v>26</v>
      </c>
      <c r="E22" s="34">
        <v>800</v>
      </c>
      <c r="F22" s="38">
        <v>8.2794</v>
      </c>
      <c r="G22" s="37">
        <v>5.12821</v>
      </c>
      <c r="H22" s="38">
        <v>36.8421</v>
      </c>
      <c r="I22" s="37">
        <v>-29.7297</v>
      </c>
    </row>
    <row r="23" spans="2:9" ht="15">
      <c r="B23" s="157">
        <v>2014</v>
      </c>
      <c r="C23" s="34">
        <v>511</v>
      </c>
      <c r="D23" s="35">
        <v>27</v>
      </c>
      <c r="E23" s="34">
        <v>782</v>
      </c>
      <c r="F23" s="38">
        <v>8.5977</v>
      </c>
      <c r="G23" s="37">
        <v>5.28376</v>
      </c>
      <c r="H23" s="38">
        <v>3.8462</v>
      </c>
      <c r="I23" s="37">
        <v>-27.027</v>
      </c>
    </row>
    <row r="24" spans="2:9" ht="15">
      <c r="B24" s="157">
        <v>2015</v>
      </c>
      <c r="C24" s="34">
        <v>461</v>
      </c>
      <c r="D24" s="35">
        <v>22</v>
      </c>
      <c r="E24" s="34">
        <v>722</v>
      </c>
      <c r="F24" s="38">
        <v>7.0358</v>
      </c>
      <c r="G24" s="37">
        <v>4.77</v>
      </c>
      <c r="H24" s="38">
        <v>-18.51851851851852</v>
      </c>
      <c r="I24" s="37">
        <v>-40.54054054054054</v>
      </c>
    </row>
    <row r="25" spans="2:9" ht="15">
      <c r="B25" s="152">
        <v>2016</v>
      </c>
      <c r="C25" s="153">
        <v>479</v>
      </c>
      <c r="D25" s="154">
        <v>17</v>
      </c>
      <c r="E25" s="153">
        <v>786</v>
      </c>
      <c r="F25" s="155">
        <v>5.4621</v>
      </c>
      <c r="G25" s="156">
        <v>3.54906</v>
      </c>
      <c r="H25" s="155">
        <v>-22.7273</v>
      </c>
      <c r="I25" s="156">
        <v>-54.0541</v>
      </c>
    </row>
    <row r="26" spans="2:8" ht="15">
      <c r="B26" s="251" t="s">
        <v>129</v>
      </c>
      <c r="C26" s="251"/>
      <c r="D26" s="251"/>
      <c r="E26" s="251"/>
      <c r="F26" s="251"/>
      <c r="G26" s="251"/>
      <c r="H26" s="251"/>
    </row>
    <row r="27" spans="2:8" ht="15">
      <c r="B27" s="113" t="s">
        <v>176</v>
      </c>
      <c r="C27" s="26"/>
      <c r="D27" s="26"/>
      <c r="E27" s="26"/>
      <c r="F27" s="26"/>
      <c r="G27" s="26"/>
      <c r="H27" s="26"/>
    </row>
    <row r="28" spans="2:8" ht="15">
      <c r="B28" s="113" t="s">
        <v>130</v>
      </c>
      <c r="C28" s="26"/>
      <c r="D28" s="26"/>
      <c r="E28" s="26"/>
      <c r="F28" s="26"/>
      <c r="G28" s="26"/>
      <c r="H28" s="26"/>
    </row>
    <row r="30" ht="15">
      <c r="K30" s="123"/>
    </row>
  </sheetData>
  <sheetProtection/>
  <mergeCells count="11">
    <mergeCell ref="I5:I9"/>
    <mergeCell ref="B3:I3"/>
    <mergeCell ref="B4:F4"/>
    <mergeCell ref="B26:H26"/>
    <mergeCell ref="B5:B9"/>
    <mergeCell ref="C5:C9"/>
    <mergeCell ref="D5:D9"/>
    <mergeCell ref="E5:E9"/>
    <mergeCell ref="F5:F9"/>
    <mergeCell ref="G5:G9"/>
    <mergeCell ref="H5:H9"/>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B3:J19"/>
  <sheetViews>
    <sheetView zoomScalePageLayoutView="0" workbookViewId="0" topLeftCell="A1">
      <selection activeCell="G39" sqref="G39"/>
    </sheetView>
  </sheetViews>
  <sheetFormatPr defaultColWidth="9.140625" defaultRowHeight="15"/>
  <cols>
    <col min="2" max="2" width="13.57421875" style="0" bestFit="1" customWidth="1"/>
    <col min="3" max="4" width="9.7109375" style="0" bestFit="1" customWidth="1"/>
    <col min="5" max="5" width="8.8515625" style="0" customWidth="1"/>
    <col min="12" max="12" width="11.7109375" style="0" customWidth="1"/>
    <col min="13" max="17" width="11.28125" style="0" customWidth="1"/>
  </cols>
  <sheetData>
    <row r="3" spans="2:9" ht="15">
      <c r="B3" s="6" t="s">
        <v>232</v>
      </c>
      <c r="C3" s="149"/>
      <c r="D3" s="149"/>
      <c r="E3" s="149"/>
      <c r="F3" s="149"/>
      <c r="G3" s="149"/>
      <c r="H3" s="149"/>
      <c r="I3" s="149"/>
    </row>
    <row r="4" ht="15">
      <c r="B4" s="13" t="s">
        <v>252</v>
      </c>
    </row>
    <row r="5" spans="2:10" ht="15">
      <c r="B5" s="255"/>
      <c r="C5" s="242" t="s">
        <v>149</v>
      </c>
      <c r="D5" s="242"/>
      <c r="E5" s="243" t="s">
        <v>4</v>
      </c>
      <c r="F5" s="243" t="s">
        <v>4</v>
      </c>
      <c r="G5" s="242" t="s">
        <v>149</v>
      </c>
      <c r="H5" s="242"/>
      <c r="I5" s="243" t="s">
        <v>4</v>
      </c>
      <c r="J5" s="243" t="s">
        <v>4</v>
      </c>
    </row>
    <row r="6" spans="2:10" ht="15">
      <c r="B6" s="256"/>
      <c r="C6" s="258" t="s">
        <v>23</v>
      </c>
      <c r="D6" s="258"/>
      <c r="E6" s="258"/>
      <c r="F6" s="259"/>
      <c r="G6" s="258" t="s">
        <v>207</v>
      </c>
      <c r="H6" s="258"/>
      <c r="I6" s="258"/>
      <c r="J6" s="258"/>
    </row>
    <row r="7" spans="2:10" ht="15">
      <c r="B7" s="257"/>
      <c r="C7" s="52">
        <v>2010</v>
      </c>
      <c r="D7" s="121">
        <v>2016</v>
      </c>
      <c r="E7" s="121">
        <v>2010</v>
      </c>
      <c r="F7" s="121">
        <v>2016</v>
      </c>
      <c r="G7" s="60">
        <v>2010</v>
      </c>
      <c r="H7" s="60">
        <v>2016</v>
      </c>
      <c r="I7" s="60">
        <v>2010</v>
      </c>
      <c r="J7" s="60">
        <v>2016</v>
      </c>
    </row>
    <row r="8" spans="2:10" ht="15">
      <c r="B8" s="33" t="s">
        <v>160</v>
      </c>
      <c r="C8" s="34">
        <v>3</v>
      </c>
      <c r="D8" s="56" t="s">
        <v>154</v>
      </c>
      <c r="E8" s="57">
        <v>206</v>
      </c>
      <c r="F8" s="56">
        <v>116</v>
      </c>
      <c r="G8" s="53">
        <v>10.714285714285714</v>
      </c>
      <c r="H8" s="54" t="s">
        <v>154</v>
      </c>
      <c r="I8" s="55">
        <v>5.007292173067574</v>
      </c>
      <c r="J8" s="54">
        <v>3.5</v>
      </c>
    </row>
    <row r="9" spans="2:10" ht="15">
      <c r="B9" s="33" t="s">
        <v>161</v>
      </c>
      <c r="C9" s="34">
        <v>4</v>
      </c>
      <c r="D9" s="56">
        <v>1</v>
      </c>
      <c r="E9" s="57">
        <v>950</v>
      </c>
      <c r="F9" s="56">
        <v>657</v>
      </c>
      <c r="G9" s="53">
        <v>14.285714285714285</v>
      </c>
      <c r="H9" s="54">
        <v>5.9</v>
      </c>
      <c r="I9" s="55">
        <v>23.091881380651433</v>
      </c>
      <c r="J9" s="54">
        <v>20</v>
      </c>
    </row>
    <row r="10" spans="2:10" ht="15">
      <c r="B10" s="33" t="s">
        <v>162</v>
      </c>
      <c r="C10" s="34" t="s">
        <v>154</v>
      </c>
      <c r="D10" s="56" t="s">
        <v>154</v>
      </c>
      <c r="E10" s="57">
        <v>265</v>
      </c>
      <c r="F10" s="56">
        <v>275</v>
      </c>
      <c r="G10" s="53" t="s">
        <v>154</v>
      </c>
      <c r="H10" s="54" t="s">
        <v>154</v>
      </c>
      <c r="I10" s="55">
        <v>6.441419543023821</v>
      </c>
      <c r="J10" s="54">
        <v>8.4</v>
      </c>
    </row>
    <row r="11" spans="2:10" ht="15">
      <c r="B11" s="33" t="s">
        <v>163</v>
      </c>
      <c r="C11" s="34">
        <v>4</v>
      </c>
      <c r="D11" s="56">
        <v>1</v>
      </c>
      <c r="E11" s="57">
        <v>621</v>
      </c>
      <c r="F11" s="56">
        <v>570</v>
      </c>
      <c r="G11" s="53">
        <v>14.285714285714285</v>
      </c>
      <c r="H11" s="54">
        <v>5.9</v>
      </c>
      <c r="I11" s="55">
        <v>15.094798249878464</v>
      </c>
      <c r="J11" s="54">
        <v>17.4</v>
      </c>
    </row>
    <row r="12" spans="2:10" ht="15">
      <c r="B12" s="33" t="s">
        <v>164</v>
      </c>
      <c r="C12" s="34">
        <v>17</v>
      </c>
      <c r="D12" s="56">
        <v>15</v>
      </c>
      <c r="E12" s="57">
        <v>2072</v>
      </c>
      <c r="F12" s="56">
        <v>1665</v>
      </c>
      <c r="G12" s="53">
        <v>60.71428571428571</v>
      </c>
      <c r="H12" s="54">
        <v>88.2</v>
      </c>
      <c r="I12" s="55">
        <v>50.36460865337871</v>
      </c>
      <c r="J12" s="54">
        <v>50.7</v>
      </c>
    </row>
    <row r="13" spans="2:10" ht="15">
      <c r="B13" s="39" t="s">
        <v>159</v>
      </c>
      <c r="C13" s="40">
        <v>28</v>
      </c>
      <c r="D13" s="40">
        <v>17</v>
      </c>
      <c r="E13" s="40">
        <v>4114</v>
      </c>
      <c r="F13" s="40">
        <v>3283</v>
      </c>
      <c r="G13" s="58">
        <v>100</v>
      </c>
      <c r="H13" s="58">
        <v>100</v>
      </c>
      <c r="I13" s="58">
        <v>100</v>
      </c>
      <c r="J13" s="58">
        <v>100</v>
      </c>
    </row>
    <row r="19" ht="15">
      <c r="G19" s="217"/>
    </row>
  </sheetData>
  <sheetProtection/>
  <mergeCells count="7">
    <mergeCell ref="B5:B7"/>
    <mergeCell ref="C5:D5"/>
    <mergeCell ref="E5:F5"/>
    <mergeCell ref="G5:H5"/>
    <mergeCell ref="I5:J5"/>
    <mergeCell ref="C6:F6"/>
    <mergeCell ref="G6:J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B3:P24"/>
  <sheetViews>
    <sheetView zoomScalePageLayoutView="0" workbookViewId="0" topLeftCell="A1">
      <selection activeCell="E23" sqref="E23"/>
    </sheetView>
  </sheetViews>
  <sheetFormatPr defaultColWidth="9.140625" defaultRowHeight="15"/>
  <cols>
    <col min="2" max="2" width="13.57421875" style="0" bestFit="1" customWidth="1"/>
    <col min="3" max="4" width="9.7109375" style="0" bestFit="1" customWidth="1"/>
    <col min="5" max="5" width="8.8515625" style="0" customWidth="1"/>
    <col min="11" max="11" width="6.00390625" style="0" customWidth="1"/>
    <col min="12" max="12" width="5.7109375" style="0" hidden="1" customWidth="1"/>
    <col min="13" max="13" width="14.421875" style="0" customWidth="1"/>
    <col min="14" max="14" width="10.8515625" style="0" customWidth="1"/>
    <col min="15" max="15" width="11.28125" style="0" customWidth="1"/>
    <col min="16" max="16" width="10.57421875" style="0" customWidth="1"/>
    <col min="17" max="17" width="11.00390625" style="0" customWidth="1"/>
    <col min="18" max="18" width="4.00390625" style="0" customWidth="1"/>
  </cols>
  <sheetData>
    <row r="3" spans="2:5" ht="15">
      <c r="B3" s="6" t="s">
        <v>233</v>
      </c>
      <c r="C3" s="149"/>
      <c r="D3" s="149"/>
      <c r="E3" s="149"/>
    </row>
    <row r="4" ht="15">
      <c r="B4" s="13" t="s">
        <v>252</v>
      </c>
    </row>
    <row r="5" spans="2:10" ht="15">
      <c r="B5" s="255"/>
      <c r="C5" s="242" t="s">
        <v>149</v>
      </c>
      <c r="D5" s="242"/>
      <c r="E5" s="243" t="s">
        <v>4</v>
      </c>
      <c r="F5" s="243"/>
      <c r="G5" s="242" t="s">
        <v>149</v>
      </c>
      <c r="H5" s="242"/>
      <c r="I5" s="243" t="s">
        <v>4</v>
      </c>
      <c r="J5" s="243" t="s">
        <v>4</v>
      </c>
    </row>
    <row r="6" spans="2:10" ht="15" customHeight="1">
      <c r="B6" s="256"/>
      <c r="C6" s="258" t="s">
        <v>23</v>
      </c>
      <c r="D6" s="258"/>
      <c r="E6" s="258"/>
      <c r="F6" s="258"/>
      <c r="G6" s="260" t="s">
        <v>207</v>
      </c>
      <c r="H6" s="258"/>
      <c r="I6" s="258"/>
      <c r="J6" s="258"/>
    </row>
    <row r="7" spans="2:10" ht="15">
      <c r="B7" s="257"/>
      <c r="C7" s="60">
        <v>2010</v>
      </c>
      <c r="D7" s="60">
        <v>2016</v>
      </c>
      <c r="E7" s="60">
        <v>2010</v>
      </c>
      <c r="F7" s="60">
        <v>2016</v>
      </c>
      <c r="G7" s="121">
        <v>2010</v>
      </c>
      <c r="H7" s="121">
        <v>2016</v>
      </c>
      <c r="I7" s="121">
        <v>2010</v>
      </c>
      <c r="J7" s="121">
        <v>2016</v>
      </c>
    </row>
    <row r="8" spans="2:16" ht="15">
      <c r="B8" s="33" t="s">
        <v>155</v>
      </c>
      <c r="C8" s="34" t="s">
        <v>154</v>
      </c>
      <c r="D8" s="56">
        <v>1</v>
      </c>
      <c r="E8" s="57">
        <v>70</v>
      </c>
      <c r="F8" s="56">
        <v>49</v>
      </c>
      <c r="G8" s="53" t="s">
        <v>154</v>
      </c>
      <c r="H8" s="54">
        <v>5.88235294117647</v>
      </c>
      <c r="I8" s="55">
        <v>1.7015070491006319</v>
      </c>
      <c r="J8" s="54">
        <v>1.5</v>
      </c>
      <c r="M8" s="237"/>
      <c r="N8" s="237"/>
      <c r="O8" s="237"/>
      <c r="P8" s="237"/>
    </row>
    <row r="9" spans="2:16" ht="15">
      <c r="B9" s="33" t="s">
        <v>156</v>
      </c>
      <c r="C9" s="34">
        <v>5</v>
      </c>
      <c r="D9" s="56">
        <v>3</v>
      </c>
      <c r="E9" s="57">
        <v>668</v>
      </c>
      <c r="F9" s="56">
        <v>418</v>
      </c>
      <c r="G9" s="53">
        <v>17.857142857142858</v>
      </c>
      <c r="H9" s="54">
        <v>17.647058823529413</v>
      </c>
      <c r="I9" s="55">
        <v>16.237238697131744</v>
      </c>
      <c r="J9" s="54">
        <v>12.7</v>
      </c>
      <c r="M9" s="237"/>
      <c r="N9" s="237"/>
      <c r="O9" s="237"/>
      <c r="P9" s="237"/>
    </row>
    <row r="10" spans="2:16" ht="15">
      <c r="B10" s="33" t="s">
        <v>157</v>
      </c>
      <c r="C10" s="34">
        <v>8</v>
      </c>
      <c r="D10" s="56">
        <v>2</v>
      </c>
      <c r="E10" s="57">
        <v>1064</v>
      </c>
      <c r="F10" s="56">
        <v>1045</v>
      </c>
      <c r="G10" s="53">
        <v>28.57142857142857</v>
      </c>
      <c r="H10" s="54">
        <v>11.76470588235294</v>
      </c>
      <c r="I10" s="55">
        <v>25.862907146329604</v>
      </c>
      <c r="J10" s="54">
        <v>31.8</v>
      </c>
      <c r="M10" s="237"/>
      <c r="N10" s="237"/>
      <c r="O10" s="237"/>
      <c r="P10" s="237"/>
    </row>
    <row r="11" spans="2:16" ht="15">
      <c r="B11" s="33" t="s">
        <v>158</v>
      </c>
      <c r="C11" s="34">
        <v>15</v>
      </c>
      <c r="D11" s="56">
        <v>11</v>
      </c>
      <c r="E11" s="57">
        <v>2312</v>
      </c>
      <c r="F11" s="56">
        <v>1771</v>
      </c>
      <c r="G11" s="53">
        <v>53.57142857142857</v>
      </c>
      <c r="H11" s="54">
        <v>64.70588235294117</v>
      </c>
      <c r="I11" s="55">
        <v>56.19834710743802</v>
      </c>
      <c r="J11" s="54">
        <v>53.9</v>
      </c>
      <c r="M11" s="237"/>
      <c r="N11" s="237"/>
      <c r="O11" s="237"/>
      <c r="P11" s="237"/>
    </row>
    <row r="12" spans="2:16" ht="15">
      <c r="B12" s="39" t="s">
        <v>159</v>
      </c>
      <c r="C12" s="40">
        <v>28</v>
      </c>
      <c r="D12" s="40">
        <v>17</v>
      </c>
      <c r="E12" s="40">
        <v>4114</v>
      </c>
      <c r="F12" s="40">
        <v>3283</v>
      </c>
      <c r="G12" s="58">
        <v>100</v>
      </c>
      <c r="H12" s="58">
        <v>100</v>
      </c>
      <c r="I12" s="58">
        <v>100</v>
      </c>
      <c r="J12" s="58">
        <v>100</v>
      </c>
      <c r="M12" s="237"/>
      <c r="N12" s="237"/>
      <c r="O12" s="237"/>
      <c r="P12" s="237"/>
    </row>
    <row r="24" ht="15">
      <c r="H24" s="214"/>
    </row>
  </sheetData>
  <sheetProtection/>
  <mergeCells count="7">
    <mergeCell ref="B5:B7"/>
    <mergeCell ref="C5:D5"/>
    <mergeCell ref="E5:F5"/>
    <mergeCell ref="G5:H5"/>
    <mergeCell ref="I5:J5"/>
    <mergeCell ref="C6:F6"/>
    <mergeCell ref="G6:J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B3:J21"/>
  <sheetViews>
    <sheetView zoomScalePageLayoutView="0" workbookViewId="0" topLeftCell="A1">
      <selection activeCell="E8" sqref="E8:E11"/>
    </sheetView>
  </sheetViews>
  <sheetFormatPr defaultColWidth="9.140625" defaultRowHeight="15"/>
  <cols>
    <col min="2" max="2" width="11.8515625" style="0" customWidth="1"/>
  </cols>
  <sheetData>
    <row r="3" ht="15">
      <c r="B3" s="6" t="s">
        <v>177</v>
      </c>
    </row>
    <row r="4" ht="15">
      <c r="B4" s="13" t="s">
        <v>255</v>
      </c>
    </row>
    <row r="5" spans="2:10" ht="15">
      <c r="B5" s="261" t="s">
        <v>186</v>
      </c>
      <c r="C5" s="264" t="s">
        <v>149</v>
      </c>
      <c r="D5" s="264"/>
      <c r="E5" s="264"/>
      <c r="F5" s="264"/>
      <c r="G5" s="265" t="s">
        <v>4</v>
      </c>
      <c r="H5" s="265"/>
      <c r="I5" s="265"/>
      <c r="J5" s="265"/>
    </row>
    <row r="6" spans="2:10" ht="15">
      <c r="B6" s="262"/>
      <c r="C6" s="266">
        <v>2010</v>
      </c>
      <c r="D6" s="266"/>
      <c r="E6" s="267">
        <v>2016</v>
      </c>
      <c r="F6" s="267"/>
      <c r="G6" s="266">
        <v>2010</v>
      </c>
      <c r="H6" s="266"/>
      <c r="I6" s="267">
        <v>2016</v>
      </c>
      <c r="J6" s="267"/>
    </row>
    <row r="7" spans="2:10" ht="15">
      <c r="B7" s="263"/>
      <c r="C7" s="61" t="s">
        <v>133</v>
      </c>
      <c r="D7" s="61" t="s">
        <v>3</v>
      </c>
      <c r="E7" s="61" t="s">
        <v>133</v>
      </c>
      <c r="F7" s="61" t="s">
        <v>3</v>
      </c>
      <c r="G7" s="61" t="s">
        <v>133</v>
      </c>
      <c r="H7" s="61" t="s">
        <v>3</v>
      </c>
      <c r="I7" s="61" t="s">
        <v>133</v>
      </c>
      <c r="J7" s="61" t="s">
        <v>3</v>
      </c>
    </row>
    <row r="8" spans="2:10" ht="15">
      <c r="B8" s="62" t="s">
        <v>134</v>
      </c>
      <c r="C8" s="34" t="s">
        <v>154</v>
      </c>
      <c r="D8" s="112">
        <v>18</v>
      </c>
      <c r="E8" s="34">
        <v>1</v>
      </c>
      <c r="F8" s="35">
        <v>19</v>
      </c>
      <c r="G8" s="34">
        <v>27</v>
      </c>
      <c r="H8" s="35">
        <v>3381</v>
      </c>
      <c r="I8" s="34">
        <v>12</v>
      </c>
      <c r="J8" s="35">
        <v>3448</v>
      </c>
    </row>
    <row r="9" spans="2:10" ht="15">
      <c r="B9" s="62" t="s">
        <v>135</v>
      </c>
      <c r="C9" s="34" t="s">
        <v>154</v>
      </c>
      <c r="D9" s="112">
        <v>15</v>
      </c>
      <c r="E9" s="34" t="s">
        <v>154</v>
      </c>
      <c r="F9" s="35">
        <v>11</v>
      </c>
      <c r="G9" s="34">
        <v>14</v>
      </c>
      <c r="H9" s="35">
        <v>3137</v>
      </c>
      <c r="I9" s="34">
        <v>13</v>
      </c>
      <c r="J9" s="35">
        <v>2990</v>
      </c>
    </row>
    <row r="10" spans="2:10" ht="15">
      <c r="B10" s="62" t="s">
        <v>136</v>
      </c>
      <c r="C10" s="34" t="s">
        <v>154</v>
      </c>
      <c r="D10" s="112">
        <v>25</v>
      </c>
      <c r="E10" s="34" t="s">
        <v>154</v>
      </c>
      <c r="F10" s="35">
        <v>21</v>
      </c>
      <c r="G10" s="34">
        <v>29</v>
      </c>
      <c r="H10" s="35">
        <v>6314</v>
      </c>
      <c r="I10" s="34">
        <v>24</v>
      </c>
      <c r="J10" s="35">
        <v>5406</v>
      </c>
    </row>
    <row r="11" spans="2:10" ht="15">
      <c r="B11" s="62" t="s">
        <v>137</v>
      </c>
      <c r="C11" s="36">
        <v>3</v>
      </c>
      <c r="D11" s="112">
        <v>45</v>
      </c>
      <c r="E11" s="34">
        <v>1</v>
      </c>
      <c r="F11" s="35">
        <v>23</v>
      </c>
      <c r="G11" s="34">
        <v>121</v>
      </c>
      <c r="H11" s="35">
        <v>14678</v>
      </c>
      <c r="I11" s="34">
        <v>66</v>
      </c>
      <c r="J11" s="35">
        <v>9078</v>
      </c>
    </row>
    <row r="12" spans="2:10" ht="15">
      <c r="B12" s="62" t="s">
        <v>138</v>
      </c>
      <c r="C12" s="34" t="s">
        <v>154</v>
      </c>
      <c r="D12" s="112">
        <v>94</v>
      </c>
      <c r="E12" s="34" t="s">
        <v>154</v>
      </c>
      <c r="F12" s="35">
        <v>55</v>
      </c>
      <c r="G12" s="34">
        <v>253</v>
      </c>
      <c r="H12" s="35">
        <v>23858</v>
      </c>
      <c r="I12" s="34">
        <v>145</v>
      </c>
      <c r="J12" s="35">
        <v>15446</v>
      </c>
    </row>
    <row r="13" spans="2:10" ht="15">
      <c r="B13" s="62" t="s">
        <v>139</v>
      </c>
      <c r="C13" s="34">
        <v>2</v>
      </c>
      <c r="D13" s="112">
        <v>109</v>
      </c>
      <c r="E13" s="34">
        <v>2</v>
      </c>
      <c r="F13" s="35">
        <v>51</v>
      </c>
      <c r="G13" s="34">
        <v>294</v>
      </c>
      <c r="H13" s="35">
        <v>28690</v>
      </c>
      <c r="I13" s="34">
        <v>207</v>
      </c>
      <c r="J13" s="35">
        <v>21400</v>
      </c>
    </row>
    <row r="14" spans="2:10" ht="15">
      <c r="B14" s="62" t="s">
        <v>140</v>
      </c>
      <c r="C14" s="36">
        <v>2</v>
      </c>
      <c r="D14" s="112">
        <v>124</v>
      </c>
      <c r="E14" s="34">
        <v>2</v>
      </c>
      <c r="F14" s="35">
        <v>75</v>
      </c>
      <c r="G14" s="34">
        <v>351</v>
      </c>
      <c r="H14" s="35">
        <v>32620</v>
      </c>
      <c r="I14" s="34">
        <v>236</v>
      </c>
      <c r="J14" s="35">
        <v>24732</v>
      </c>
    </row>
    <row r="15" spans="2:10" ht="15">
      <c r="B15" s="62" t="s">
        <v>141</v>
      </c>
      <c r="C15" s="34">
        <v>5</v>
      </c>
      <c r="D15" s="112">
        <v>269</v>
      </c>
      <c r="E15" s="34">
        <v>2</v>
      </c>
      <c r="F15" s="35">
        <v>209</v>
      </c>
      <c r="G15" s="34">
        <v>948</v>
      </c>
      <c r="H15" s="35">
        <v>86891</v>
      </c>
      <c r="I15" s="34">
        <v>634</v>
      </c>
      <c r="J15" s="35">
        <v>64001</v>
      </c>
    </row>
    <row r="16" spans="2:10" ht="15">
      <c r="B16" s="62" t="s">
        <v>142</v>
      </c>
      <c r="C16" s="36">
        <v>5</v>
      </c>
      <c r="D16" s="112">
        <v>128</v>
      </c>
      <c r="E16" s="34">
        <v>4</v>
      </c>
      <c r="F16" s="35">
        <v>128</v>
      </c>
      <c r="G16" s="34">
        <v>522</v>
      </c>
      <c r="H16" s="35">
        <v>40907</v>
      </c>
      <c r="I16" s="34">
        <v>463</v>
      </c>
      <c r="J16" s="35">
        <v>41365</v>
      </c>
    </row>
    <row r="17" spans="2:10" ht="15">
      <c r="B17" s="62" t="s">
        <v>143</v>
      </c>
      <c r="C17" s="34">
        <v>1</v>
      </c>
      <c r="D17" s="112">
        <v>48</v>
      </c>
      <c r="E17" s="34">
        <v>2</v>
      </c>
      <c r="F17" s="35">
        <v>46</v>
      </c>
      <c r="G17" s="34">
        <v>195</v>
      </c>
      <c r="H17" s="35">
        <v>13488</v>
      </c>
      <c r="I17" s="34">
        <v>212</v>
      </c>
      <c r="J17" s="35">
        <v>15105</v>
      </c>
    </row>
    <row r="18" spans="2:10" ht="15">
      <c r="B18" s="62" t="s">
        <v>144</v>
      </c>
      <c r="C18" s="34" t="s">
        <v>154</v>
      </c>
      <c r="D18" s="112">
        <v>38</v>
      </c>
      <c r="E18" s="34">
        <v>1</v>
      </c>
      <c r="F18" s="35">
        <v>47</v>
      </c>
      <c r="G18" s="34">
        <v>202</v>
      </c>
      <c r="H18" s="35">
        <v>11264</v>
      </c>
      <c r="I18" s="34">
        <v>192</v>
      </c>
      <c r="J18" s="35">
        <v>11105</v>
      </c>
    </row>
    <row r="19" spans="2:10" ht="15">
      <c r="B19" s="62" t="s">
        <v>145</v>
      </c>
      <c r="C19" s="36">
        <v>8</v>
      </c>
      <c r="D19" s="112">
        <v>118</v>
      </c>
      <c r="E19" s="34">
        <v>2</v>
      </c>
      <c r="F19" s="35">
        <v>94</v>
      </c>
      <c r="G19" s="34">
        <v>1064</v>
      </c>
      <c r="H19" s="35">
        <v>28223</v>
      </c>
      <c r="I19" s="34">
        <v>1045</v>
      </c>
      <c r="J19" s="35">
        <v>30350</v>
      </c>
    </row>
    <row r="20" spans="2:10" ht="15">
      <c r="B20" s="62" t="s">
        <v>146</v>
      </c>
      <c r="C20" s="34">
        <v>2</v>
      </c>
      <c r="D20" s="112">
        <v>25</v>
      </c>
      <c r="E20" s="34" t="s">
        <v>154</v>
      </c>
      <c r="F20" s="35">
        <v>7</v>
      </c>
      <c r="G20" s="34">
        <v>94</v>
      </c>
      <c r="H20" s="35">
        <v>11269</v>
      </c>
      <c r="I20" s="34">
        <v>34</v>
      </c>
      <c r="J20" s="35">
        <v>4749</v>
      </c>
    </row>
    <row r="21" spans="2:10" ht="15">
      <c r="B21" s="39" t="s">
        <v>10</v>
      </c>
      <c r="C21" s="40">
        <v>28</v>
      </c>
      <c r="D21" s="63">
        <v>1056</v>
      </c>
      <c r="E21" s="40">
        <v>17</v>
      </c>
      <c r="F21" s="63">
        <v>786</v>
      </c>
      <c r="G21" s="40">
        <v>4114</v>
      </c>
      <c r="H21" s="63">
        <v>304720</v>
      </c>
      <c r="I21" s="40">
        <v>3283</v>
      </c>
      <c r="J21" s="63">
        <v>249175</v>
      </c>
    </row>
  </sheetData>
  <sheetProtection/>
  <mergeCells count="7">
    <mergeCell ref="B5:B7"/>
    <mergeCell ref="C5:F5"/>
    <mergeCell ref="G5:J5"/>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B3:J25"/>
  <sheetViews>
    <sheetView zoomScalePageLayoutView="0" workbookViewId="0" topLeftCell="A1">
      <selection activeCell="F35" sqref="F35"/>
    </sheetView>
  </sheetViews>
  <sheetFormatPr defaultColWidth="9.140625" defaultRowHeight="15"/>
  <cols>
    <col min="1" max="1" width="2.8515625" style="0" customWidth="1"/>
    <col min="2" max="2" width="20.7109375" style="0" customWidth="1"/>
    <col min="11" max="11" width="17.7109375" style="0" customWidth="1"/>
  </cols>
  <sheetData>
    <row r="3" spans="2:9" ht="15">
      <c r="B3" s="6" t="s">
        <v>200</v>
      </c>
      <c r="C3" s="122"/>
      <c r="D3" s="122"/>
      <c r="E3" s="122"/>
      <c r="F3" s="122"/>
      <c r="G3" s="122"/>
      <c r="H3" s="122"/>
      <c r="I3" s="1"/>
    </row>
    <row r="4" spans="2:9" ht="15">
      <c r="B4" s="15" t="s">
        <v>240</v>
      </c>
      <c r="C4" s="16"/>
      <c r="D4" s="16"/>
      <c r="E4" s="122"/>
      <c r="F4" s="122"/>
      <c r="G4" s="122"/>
      <c r="H4" s="122"/>
      <c r="I4" s="1"/>
    </row>
    <row r="5" spans="2:9" ht="15">
      <c r="B5" s="269" t="s">
        <v>6</v>
      </c>
      <c r="C5" s="268" t="s">
        <v>1</v>
      </c>
      <c r="D5" s="268" t="s">
        <v>2</v>
      </c>
      <c r="E5" s="268" t="s">
        <v>3</v>
      </c>
      <c r="F5" s="268" t="s">
        <v>198</v>
      </c>
      <c r="G5" s="268" t="s">
        <v>199</v>
      </c>
      <c r="H5" s="1"/>
      <c r="I5" s="1"/>
    </row>
    <row r="6" spans="2:9" ht="15">
      <c r="B6" s="270"/>
      <c r="C6" s="268"/>
      <c r="D6" s="268"/>
      <c r="E6" s="268"/>
      <c r="F6" s="268"/>
      <c r="G6" s="268"/>
      <c r="H6" s="1"/>
      <c r="I6" s="1"/>
    </row>
    <row r="7" spans="2:9" ht="15">
      <c r="B7" s="65" t="s">
        <v>7</v>
      </c>
      <c r="C7" s="46">
        <v>235</v>
      </c>
      <c r="D7" s="45">
        <v>2</v>
      </c>
      <c r="E7" s="46">
        <v>343</v>
      </c>
      <c r="F7" s="48">
        <v>0.85</v>
      </c>
      <c r="G7" s="47">
        <v>145.96</v>
      </c>
      <c r="H7" s="1"/>
      <c r="I7" s="1"/>
    </row>
    <row r="8" spans="2:9" ht="15">
      <c r="B8" s="65" t="s">
        <v>8</v>
      </c>
      <c r="C8" s="46">
        <v>8</v>
      </c>
      <c r="D8" s="35" t="s">
        <v>154</v>
      </c>
      <c r="E8" s="46">
        <v>19</v>
      </c>
      <c r="F8" s="38" t="s">
        <v>154</v>
      </c>
      <c r="G8" s="47">
        <v>237.5</v>
      </c>
      <c r="H8" s="1"/>
      <c r="I8" s="1"/>
    </row>
    <row r="9" spans="2:10" ht="15">
      <c r="B9" s="65" t="s">
        <v>9</v>
      </c>
      <c r="C9" s="46">
        <v>236</v>
      </c>
      <c r="D9" s="45">
        <v>15</v>
      </c>
      <c r="E9" s="46">
        <v>424</v>
      </c>
      <c r="F9" s="48">
        <v>6.36</v>
      </c>
      <c r="G9" s="47">
        <v>179.66</v>
      </c>
      <c r="H9" s="1"/>
      <c r="I9" s="235"/>
      <c r="J9" s="235"/>
    </row>
    <row r="10" spans="2:9" ht="15">
      <c r="B10" s="39" t="s">
        <v>10</v>
      </c>
      <c r="C10" s="63">
        <v>479</v>
      </c>
      <c r="D10" s="63">
        <v>17</v>
      </c>
      <c r="E10" s="63">
        <v>786</v>
      </c>
      <c r="F10" s="66">
        <v>3.54906</v>
      </c>
      <c r="G10" s="66">
        <v>164.09</v>
      </c>
      <c r="H10" s="1"/>
      <c r="I10" s="1"/>
    </row>
    <row r="11" spans="2:9" ht="15">
      <c r="B11" s="114" t="s">
        <v>241</v>
      </c>
      <c r="C11" s="1"/>
      <c r="D11" s="1"/>
      <c r="E11" s="1"/>
      <c r="F11" s="2"/>
      <c r="G11" s="2"/>
      <c r="H11" s="1"/>
      <c r="I11" s="1"/>
    </row>
    <row r="12" spans="2:9" ht="15">
      <c r="B12" s="114" t="s">
        <v>242</v>
      </c>
      <c r="C12" s="26"/>
      <c r="D12" s="26"/>
      <c r="E12" s="26"/>
      <c r="F12" s="28"/>
      <c r="G12" s="28"/>
      <c r="H12" s="26"/>
      <c r="I12" s="26"/>
    </row>
    <row r="13" spans="2:9" ht="15">
      <c r="B13" s="114" t="s">
        <v>243</v>
      </c>
      <c r="C13" s="26"/>
      <c r="D13" s="26"/>
      <c r="E13" s="26"/>
      <c r="F13" s="28"/>
      <c r="G13" s="28"/>
      <c r="H13" s="26"/>
      <c r="I13" s="26"/>
    </row>
    <row r="15" spans="3:5" ht="15">
      <c r="C15">
        <f>C9/C10*100</f>
        <v>49.26931106471816</v>
      </c>
      <c r="D15">
        <f>D9/D10*100</f>
        <v>88.23529411764706</v>
      </c>
      <c r="E15">
        <f>E9/E10*100</f>
        <v>53.9440203562341</v>
      </c>
    </row>
    <row r="18" spans="2:7" ht="15">
      <c r="B18" s="6" t="s">
        <v>200</v>
      </c>
      <c r="C18" s="215"/>
      <c r="D18" s="215"/>
      <c r="E18" s="215"/>
      <c r="F18" s="215"/>
      <c r="G18" s="215"/>
    </row>
    <row r="19" spans="2:7" ht="15">
      <c r="B19" s="15" t="s">
        <v>208</v>
      </c>
      <c r="C19" s="16"/>
      <c r="D19" s="16"/>
      <c r="E19" s="215"/>
      <c r="F19" s="215"/>
      <c r="G19" s="215"/>
    </row>
    <row r="20" spans="2:7" ht="15">
      <c r="B20" s="269" t="s">
        <v>6</v>
      </c>
      <c r="C20" s="268" t="s">
        <v>1</v>
      </c>
      <c r="D20" s="268" t="s">
        <v>2</v>
      </c>
      <c r="E20" s="268" t="s">
        <v>3</v>
      </c>
      <c r="F20" s="268" t="s">
        <v>198</v>
      </c>
      <c r="G20" s="268" t="s">
        <v>199</v>
      </c>
    </row>
    <row r="21" spans="2:7" ht="15">
      <c r="B21" s="270"/>
      <c r="C21" s="268"/>
      <c r="D21" s="268"/>
      <c r="E21" s="268"/>
      <c r="F21" s="268"/>
      <c r="G21" s="268"/>
    </row>
    <row r="22" spans="2:7" ht="15">
      <c r="B22" s="65" t="s">
        <v>7</v>
      </c>
      <c r="C22" s="46">
        <v>251</v>
      </c>
      <c r="D22" s="45">
        <v>8</v>
      </c>
      <c r="E22" s="46">
        <v>338</v>
      </c>
      <c r="F22" s="48">
        <v>3.19</v>
      </c>
      <c r="G22" s="47">
        <v>134.66</v>
      </c>
    </row>
    <row r="23" spans="2:7" ht="15">
      <c r="B23" s="65" t="s">
        <v>8</v>
      </c>
      <c r="C23" s="46">
        <v>16</v>
      </c>
      <c r="D23" s="45">
        <v>2</v>
      </c>
      <c r="E23" s="46">
        <v>25</v>
      </c>
      <c r="F23" s="48">
        <v>12.5</v>
      </c>
      <c r="G23" s="47">
        <v>156.25</v>
      </c>
    </row>
    <row r="24" spans="2:7" ht="15">
      <c r="B24" s="65" t="s">
        <v>9</v>
      </c>
      <c r="C24" s="46">
        <v>194</v>
      </c>
      <c r="D24" s="45">
        <v>12</v>
      </c>
      <c r="E24" s="46">
        <v>359</v>
      </c>
      <c r="F24" s="48">
        <v>6.19</v>
      </c>
      <c r="G24" s="47">
        <v>185.05</v>
      </c>
    </row>
    <row r="25" spans="2:7" ht="15">
      <c r="B25" s="39" t="s">
        <v>10</v>
      </c>
      <c r="C25" s="63">
        <v>461</v>
      </c>
      <c r="D25" s="63">
        <v>22</v>
      </c>
      <c r="E25" s="63">
        <v>722</v>
      </c>
      <c r="F25" s="66">
        <v>4.77</v>
      </c>
      <c r="G25" s="66">
        <v>156.62</v>
      </c>
    </row>
  </sheetData>
  <sheetProtection/>
  <mergeCells count="12">
    <mergeCell ref="G20:G21"/>
    <mergeCell ref="B20:B21"/>
    <mergeCell ref="C20:C21"/>
    <mergeCell ref="D20:D21"/>
    <mergeCell ref="E20:E21"/>
    <mergeCell ref="F20:F21"/>
    <mergeCell ref="G5:G6"/>
    <mergeCell ref="B5:B6"/>
    <mergeCell ref="C5:C6"/>
    <mergeCell ref="D5:D6"/>
    <mergeCell ref="E5:E6"/>
    <mergeCell ref="F5:F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F5" sqref="F5:F6"/>
    </sheetView>
  </sheetViews>
  <sheetFormatPr defaultColWidth="9.140625" defaultRowHeight="15"/>
  <cols>
    <col min="2" max="2" width="16.140625" style="0" customWidth="1"/>
  </cols>
  <sheetData>
    <row r="3" spans="2:9" ht="15">
      <c r="B3" s="6" t="s">
        <v>200</v>
      </c>
      <c r="C3" s="149"/>
      <c r="D3" s="149"/>
      <c r="E3" s="149"/>
      <c r="F3" s="149"/>
      <c r="G3" s="149"/>
      <c r="H3" s="149"/>
      <c r="I3" s="1"/>
    </row>
    <row r="4" spans="2:9" ht="15">
      <c r="B4" s="15" t="s">
        <v>208</v>
      </c>
      <c r="C4" s="16"/>
      <c r="D4" s="16"/>
      <c r="E4" s="149"/>
      <c r="F4" s="149"/>
      <c r="G4" s="149"/>
      <c r="H4" s="149"/>
      <c r="I4" s="1"/>
    </row>
    <row r="5" spans="2:9" ht="15">
      <c r="B5" s="269" t="s">
        <v>6</v>
      </c>
      <c r="C5" s="268" t="s">
        <v>1</v>
      </c>
      <c r="D5" s="268" t="s">
        <v>2</v>
      </c>
      <c r="E5" s="268" t="s">
        <v>3</v>
      </c>
      <c r="F5" s="268" t="s">
        <v>198</v>
      </c>
      <c r="G5" s="268" t="s">
        <v>199</v>
      </c>
      <c r="H5" s="1"/>
      <c r="I5" s="1"/>
    </row>
    <row r="6" spans="2:9" ht="15" customHeight="1">
      <c r="B6" s="270"/>
      <c r="C6" s="268"/>
      <c r="D6" s="268"/>
      <c r="E6" s="268"/>
      <c r="F6" s="268"/>
      <c r="G6" s="268"/>
      <c r="H6" s="1"/>
      <c r="I6" s="1"/>
    </row>
    <row r="7" spans="2:9" ht="15">
      <c r="B7" s="65" t="s">
        <v>7</v>
      </c>
      <c r="C7" s="46">
        <v>251</v>
      </c>
      <c r="D7" s="45">
        <v>8</v>
      </c>
      <c r="E7" s="46">
        <v>338</v>
      </c>
      <c r="F7" s="48">
        <v>3.19</v>
      </c>
      <c r="G7" s="47">
        <v>134.66</v>
      </c>
      <c r="H7" s="1"/>
      <c r="I7" s="1"/>
    </row>
    <row r="8" spans="2:9" ht="15">
      <c r="B8" s="65" t="s">
        <v>8</v>
      </c>
      <c r="C8" s="46">
        <v>16</v>
      </c>
      <c r="D8" s="45">
        <v>2</v>
      </c>
      <c r="E8" s="46">
        <v>25</v>
      </c>
      <c r="F8" s="48">
        <v>12.5</v>
      </c>
      <c r="G8" s="47">
        <v>156.25</v>
      </c>
      <c r="H8" s="1"/>
      <c r="I8" s="1"/>
    </row>
    <row r="9" spans="2:9" ht="15">
      <c r="B9" s="65" t="s">
        <v>9</v>
      </c>
      <c r="C9" s="46">
        <v>194</v>
      </c>
      <c r="D9" s="45">
        <v>12</v>
      </c>
      <c r="E9" s="46">
        <v>359</v>
      </c>
      <c r="F9" s="48">
        <v>6.19</v>
      </c>
      <c r="G9" s="47">
        <v>185.05</v>
      </c>
      <c r="H9" s="1"/>
      <c r="I9" s="1"/>
    </row>
    <row r="10" spans="2:9" ht="15">
      <c r="B10" s="39" t="s">
        <v>10</v>
      </c>
      <c r="C10" s="63">
        <v>461</v>
      </c>
      <c r="D10" s="63">
        <v>22</v>
      </c>
      <c r="E10" s="63">
        <v>722</v>
      </c>
      <c r="F10" s="66">
        <v>4.77</v>
      </c>
      <c r="G10" s="66">
        <v>156.62</v>
      </c>
      <c r="H10" s="1"/>
      <c r="I10" s="1"/>
    </row>
    <row r="11" spans="2:9" ht="15">
      <c r="B11" s="114" t="s">
        <v>178</v>
      </c>
      <c r="C11" s="1"/>
      <c r="D11" s="1"/>
      <c r="E11" s="1"/>
      <c r="F11" s="2"/>
      <c r="G11" s="2"/>
      <c r="H11" s="1"/>
      <c r="I11" s="1"/>
    </row>
    <row r="12" spans="2:9" ht="15">
      <c r="B12" s="114" t="s">
        <v>181</v>
      </c>
      <c r="C12" s="26"/>
      <c r="D12" s="26"/>
      <c r="E12" s="26"/>
      <c r="F12" s="28"/>
      <c r="G12" s="28"/>
      <c r="H12" s="26"/>
      <c r="I12" s="26"/>
    </row>
    <row r="13" spans="2:9" ht="15">
      <c r="B13" s="114" t="s">
        <v>187</v>
      </c>
      <c r="C13" s="26"/>
      <c r="D13" s="26"/>
      <c r="E13" s="26"/>
      <c r="F13" s="28"/>
      <c r="G13" s="28"/>
      <c r="H13" s="26"/>
      <c r="I13" s="26"/>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calepric</dc:creator>
  <cp:keywords/>
  <dc:description/>
  <cp:lastModifiedBy>Fabio Tarallo</cp:lastModifiedBy>
  <cp:lastPrinted>2015-10-15T07:39:16Z</cp:lastPrinted>
  <dcterms:created xsi:type="dcterms:W3CDTF">2015-10-06T12:17:35Z</dcterms:created>
  <dcterms:modified xsi:type="dcterms:W3CDTF">2017-10-25T07:16:26Z</dcterms:modified>
  <cp:category/>
  <cp:version/>
  <cp:contentType/>
  <cp:contentStatus/>
</cp:coreProperties>
</file>