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75" windowWidth="14715" windowHeight="7065" firstSheet="25" activeTab="25"/>
  </bookViews>
  <sheets>
    <sheet name="Tavola 1" sheetId="1" r:id="rId1"/>
    <sheet name="Tavola 2" sheetId="2" r:id="rId2"/>
    <sheet name="Tavola 2bis" sheetId="3" r:id="rId3"/>
    <sheet name="Tavola 3" sheetId="4" r:id="rId4"/>
    <sheet name="Tavola 4.1" sheetId="5" r:id="rId5"/>
    <sheet name="Tavola 4.2" sheetId="6" r:id="rId6"/>
    <sheet name="Tavola 4.3" sheetId="7" r:id="rId7"/>
    <sheet name="Tavola 5" sheetId="8" r:id="rId8"/>
    <sheet name="Tavola 5.1" sheetId="9" r:id="rId9"/>
    <sheet name="Tavola 5.2" sheetId="10" r:id="rId10"/>
    <sheet name="Tavola 5bis" sheetId="11" r:id="rId11"/>
    <sheet name="Tavola 6" sheetId="12" r:id="rId12"/>
    <sheet name="Tavola 6.1" sheetId="13" r:id="rId13"/>
    <sheet name="Tavola 6.2" sheetId="14" r:id="rId14"/>
    <sheet name="Tavola 7" sheetId="15" r:id="rId15"/>
    <sheet name="Tavola 8" sheetId="16" r:id="rId16"/>
    <sheet name="Tavola 9" sheetId="17" r:id="rId17"/>
    <sheet name="Tavola 10" sheetId="18" r:id="rId18"/>
    <sheet name="Tavola 10.1" sheetId="19" r:id="rId19"/>
    <sheet name="Tavola 10.2" sheetId="20" r:id="rId20"/>
    <sheet name="Tavola 11" sheetId="21" r:id="rId21"/>
    <sheet name="Tavola 12" sheetId="22" r:id="rId22"/>
    <sheet name="Tavola 13" sheetId="23" r:id="rId23"/>
    <sheet name="Tavola 14" sheetId="24" r:id="rId24"/>
    <sheet name="Tavola 15" sheetId="25" r:id="rId25"/>
    <sheet name="Tavola 16" sheetId="26" r:id="rId26"/>
    <sheet name="Tavola 17" sheetId="27" r:id="rId27"/>
    <sheet name="Tavola 18" sheetId="28" r:id="rId28"/>
    <sheet name="Tavola 19" sheetId="29" r:id="rId29"/>
    <sheet name="Tavola 20" sheetId="30" r:id="rId30"/>
    <sheet name="Tavola 21" sheetId="31" r:id="rId31"/>
    <sheet name="Tavola 22" sheetId="32" r:id="rId32"/>
    <sheet name="Tavola 23" sheetId="33" r:id="rId33"/>
  </sheets>
  <definedNames/>
  <calcPr fullCalcOnLoad="1"/>
</workbook>
</file>

<file path=xl/sharedStrings.xml><?xml version="1.0" encoding="utf-8"?>
<sst xmlns="http://schemas.openxmlformats.org/spreadsheetml/2006/main" count="864" uniqueCount="307">
  <si>
    <t>PROVINCE</t>
  </si>
  <si>
    <t>Incidenti</t>
  </si>
  <si>
    <t>Morti</t>
  </si>
  <si>
    <t>Feriti</t>
  </si>
  <si>
    <t>Italia</t>
  </si>
  <si>
    <t xml:space="preserve"> Indice   di gravità (b)</t>
  </si>
  <si>
    <t>Strade urbane</t>
  </si>
  <si>
    <t>Strade extraurbane</t>
  </si>
  <si>
    <t>Totale</t>
  </si>
  <si>
    <t>Valori assoluti</t>
  </si>
  <si>
    <t>%</t>
  </si>
  <si>
    <t>Procedeva con guida distratta o andamento indeciso</t>
  </si>
  <si>
    <t>Procedeva senza rispettare le regole della precedenza o il semaforo</t>
  </si>
  <si>
    <t xml:space="preserve"> -procedeva senza rispettare lo stop</t>
  </si>
  <si>
    <t xml:space="preserve"> -procedeva senza dare la precedenza al veicolo proveniente da destra</t>
  </si>
  <si>
    <t xml:space="preserve"> -procedeva senza rispettare il segnale di dare precedenza</t>
  </si>
  <si>
    <t xml:space="preserve"> -procedeva senza rispettare le segnalazioni semaforiche o dell'agente</t>
  </si>
  <si>
    <t>Procedeva con velocità troppo elevata</t>
  </si>
  <si>
    <t xml:space="preserve"> -procedeva con eccesso di velocità</t>
  </si>
  <si>
    <t xml:space="preserve"> -procedeva senza rispettare i limiti di velocità</t>
  </si>
  <si>
    <t>Procedeva senza mantenere la distanza di sicurezza</t>
  </si>
  <si>
    <t>Manovrava irregolarmente</t>
  </si>
  <si>
    <t>Svoltava irregolarmente</t>
  </si>
  <si>
    <t>Procedeva contromano</t>
  </si>
  <si>
    <t>Sorpassava irregolarmente</t>
  </si>
  <si>
    <t>Non dava la precedenza al pedone sugli appositi attraversamenti</t>
  </si>
  <si>
    <t>Ostacolo accidentale</t>
  </si>
  <si>
    <t>Veicolo fermo in posizione irregolare urtato</t>
  </si>
  <si>
    <t>Veicolo fermo evitato</t>
  </si>
  <si>
    <t>Buche, ecc. evitato</t>
  </si>
  <si>
    <t>Circostanza imprecisata</t>
  </si>
  <si>
    <t>Altre cause relative al comportamento nella circolazione</t>
  </si>
  <si>
    <t>Comportamento scorretto del pedone</t>
  </si>
  <si>
    <t>Cause imputabili al comportamento scorretto del conducente e del pedone nella circolazione</t>
  </si>
  <si>
    <t xml:space="preserve">Altre cause </t>
  </si>
  <si>
    <t>Totale cause</t>
  </si>
  <si>
    <t>TIPOLOGIA DI COMUNE</t>
  </si>
  <si>
    <t>Numero comuni</t>
  </si>
  <si>
    <t>Polo</t>
  </si>
  <si>
    <t>Cintura</t>
  </si>
  <si>
    <t>Totale Centri</t>
  </si>
  <si>
    <t>Intermedio</t>
  </si>
  <si>
    <t>Periferico</t>
  </si>
  <si>
    <t>Totale Aree interne</t>
  </si>
  <si>
    <t>(a) Morti su popolazione media residente (per 100.000).</t>
  </si>
  <si>
    <t>(c) La variazione percentuale annua è calcolata per l'anno t rispetto all'anno t-1 su base variabile.</t>
  </si>
  <si>
    <t>AMBITO STRADALE</t>
  </si>
  <si>
    <t>(b)</t>
  </si>
  <si>
    <t>Autostrade e raccordi</t>
  </si>
  <si>
    <t>Altre strade (c)</t>
  </si>
  <si>
    <t>STRADE URBANE</t>
  </si>
  <si>
    <t>STRADE EXTRAURBANE</t>
  </si>
  <si>
    <t>Incrocio</t>
  </si>
  <si>
    <t>Rotatoria</t>
  </si>
  <si>
    <t>Intersezione</t>
  </si>
  <si>
    <t>Rettilineo</t>
  </si>
  <si>
    <t>Curva</t>
  </si>
  <si>
    <t>Composizioni percentuali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</si>
  <si>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</si>
  <si>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</si>
  <si>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</si>
  <si>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</si>
  <si>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</si>
  <si>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</si>
  <si>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</si>
  <si>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</si>
  <si>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</si>
  <si>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</si>
  <si>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</si>
  <si>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</si>
  <si>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DELLA SETTIMANA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</si>
  <si>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</si>
  <si>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</si>
  <si>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</si>
  <si>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</si>
  <si>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</si>
  <si>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</si>
  <si>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</si>
  <si>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</si>
  <si>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NATURA DELL'INCIDENTE</t>
  </si>
  <si>
    <t>Scontro frontale</t>
  </si>
  <si>
    <t>Scontro frontale-laterale</t>
  </si>
  <si>
    <t>Scontro laterale</t>
  </si>
  <si>
    <t>Tamponamento</t>
  </si>
  <si>
    <t>Urto con veicolo in momentanea fermata o arresto</t>
  </si>
  <si>
    <t>Totale incidenti tra veicoli</t>
  </si>
  <si>
    <t>Investimento di pedone</t>
  </si>
  <si>
    <t>Urto con veicolo in sosta</t>
  </si>
  <si>
    <t>Urto con ostacolo accidentale</t>
  </si>
  <si>
    <t>Fuoriuscita</t>
  </si>
  <si>
    <t>Frenata improvvisa</t>
  </si>
  <si>
    <t>Caduta da veicolo</t>
  </si>
  <si>
    <t>Totale incidenti a veicoli isolati</t>
  </si>
  <si>
    <t>Totale generale</t>
  </si>
  <si>
    <t>Conducente</t>
  </si>
  <si>
    <t>Persone trasportate</t>
  </si>
  <si>
    <t>Pedone</t>
  </si>
  <si>
    <t>VALORI ASSOLUTI</t>
  </si>
  <si>
    <t>&lt; 14</t>
  </si>
  <si>
    <t>15-29</t>
  </si>
  <si>
    <t>30-44</t>
  </si>
  <si>
    <t>45-64</t>
  </si>
  <si>
    <t>65 +</t>
  </si>
  <si>
    <t>Età imprecisata</t>
  </si>
  <si>
    <t xml:space="preserve">Totale </t>
  </si>
  <si>
    <t>VALORI PERCENTUALI</t>
  </si>
  <si>
    <t>Indice di gravità (a)</t>
  </si>
  <si>
    <t>Composizione    percentuale</t>
  </si>
  <si>
    <t>Valori   assoluti</t>
  </si>
  <si>
    <t>Composizione  percentuale</t>
  </si>
  <si>
    <t>MASCHI</t>
  </si>
  <si>
    <t>Totale maschi</t>
  </si>
  <si>
    <t>FEMMINE</t>
  </si>
  <si>
    <t>Totale femmine</t>
  </si>
  <si>
    <t>MASCHI e FEMMINE</t>
  </si>
  <si>
    <t>CAPOLUOGHI</t>
  </si>
  <si>
    <t>Incidenti per 1.000 ab.</t>
  </si>
  <si>
    <t>Morti per 100.000 ab.</t>
  </si>
  <si>
    <t>Feriti per 100.000 ab.</t>
  </si>
  <si>
    <t>Indice di mortalità (a)</t>
  </si>
  <si>
    <t>Indice di lesività (b)</t>
  </si>
  <si>
    <t>Altri Comuni</t>
  </si>
  <si>
    <t xml:space="preserve">Strade extra-urbane </t>
  </si>
  <si>
    <t>Venerdì notte</t>
  </si>
  <si>
    <t>Sabato notte</t>
  </si>
  <si>
    <t>Altre notti</t>
  </si>
  <si>
    <t>Lombardia</t>
  </si>
  <si>
    <t>Ultra periferico</t>
  </si>
  <si>
    <t>Non rilevata</t>
  </si>
  <si>
    <t>Altro (passaggio a livello, dosso, pendenza, galleria)</t>
  </si>
  <si>
    <t>(b) Rapporto percentuale tra il numero dei morti e il numero degli incidenti con lesioni a persone.</t>
  </si>
  <si>
    <t>Anno 2014, valori assoluti e indicatori</t>
  </si>
  <si>
    <t>(a) Rapporto percentuale tra il numero dei morti e il numero degli incidenti con lesioni a persone.</t>
  </si>
  <si>
    <t>(c) Sono incluse nella categoria 'Altre strade' le strade Statali, Regionali, Provinciali fuori dell'abitato e Comunali extraurbane.</t>
  </si>
  <si>
    <t>(b) Rapporto percentuale tra il numero dei feriti e il numero degli incidenti con lesioni a persone.</t>
  </si>
  <si>
    <t>(a) Dalle ore 22 alle ore 6.</t>
  </si>
  <si>
    <t>(b) Rapporto percentuale tra il numero di feriti e il numero degli incidenti con lesioni a persone.</t>
  </si>
  <si>
    <t>Altri comuni</t>
  </si>
  <si>
    <t>Morti per 100.000 abitanti (a)</t>
  </si>
  <si>
    <t>Indice di mortalità (b)</t>
  </si>
  <si>
    <t>CAUSE</t>
  </si>
  <si>
    <t>Viterbo</t>
  </si>
  <si>
    <t>Rieti</t>
  </si>
  <si>
    <t>Roma</t>
  </si>
  <si>
    <t>Latina</t>
  </si>
  <si>
    <t>Frosinone</t>
  </si>
  <si>
    <t>Lazio</t>
  </si>
  <si>
    <t>TAVOLA 2. INDICI DI MORTALITA' E GRAVITA' PER PROVINCIA. LAZIO.</t>
  </si>
  <si>
    <t xml:space="preserve"> Indice  di      mortalità (a)</t>
  </si>
  <si>
    <t>TAVOLA 6. INCIDENTI STRADALI CON LESIONI A PERSONE PER PROVINCIA, CARATTERISTICA DELLA STRADA E AMBITO STRADALE. LAZIO.</t>
  </si>
  <si>
    <t>TAVOLA 6.1. INCIDENTI STRADALI CON LESIONI A PERSONE PER CARATTERISTICA DELLA STRADA E AMBITO STRADALE. LAZIO.</t>
  </si>
  <si>
    <t>TAVOLA  6.2. INCIDENTI STRADALI CON LESIONI A PERSONE PER CARATTERISTICA DELLA STRADA E AMBITO STRADALE. LAZIO.</t>
  </si>
  <si>
    <t xml:space="preserve">TAVOLA 7. INCIDENTI STRADALI CON LESIONI A PERSONE PER MESE. LAZIO. </t>
  </si>
  <si>
    <t>TAVOLA 8. INCIDENTI STRADALI CON LESIONI A PERSONE MORTI E FERITI PER GIORNO DELLA SETTIMANA. LAZIO.</t>
  </si>
  <si>
    <t xml:space="preserve">TAVOLA 12. INCIDENTI STRADALI, MORTI E FERITI PER TIPOLOGIA DI COMUNE. LAZIO. </t>
  </si>
  <si>
    <t xml:space="preserve">TAVOLA 14. CAUSE ACCERTATE O PRESUNTE DI INCIDENTE SECONDO L’AMBITO STRADALE. LAZIO. </t>
  </si>
  <si>
    <t xml:space="preserve">TAVOLA 15. MORTI E FERITI PER CATEGORIA DI UTENTI E CLASSE DI ETÀ. LAZIO. </t>
  </si>
  <si>
    <t>Guidonia Montecelio</t>
  </si>
  <si>
    <t>Fiumicino</t>
  </si>
  <si>
    <t>Aprilia</t>
  </si>
  <si>
    <t>Pomezia</t>
  </si>
  <si>
    <t>Tivoli</t>
  </si>
  <si>
    <t>Anzio</t>
  </si>
  <si>
    <t>Velletri</t>
  </si>
  <si>
    <t>Civitavecchia</t>
  </si>
  <si>
    <t>Ardea</t>
  </si>
  <si>
    <t>Nettuno</t>
  </si>
  <si>
    <t>Terracina</t>
  </si>
  <si>
    <t>Marino</t>
  </si>
  <si>
    <t>Albano Laziale</t>
  </si>
  <si>
    <t>Monterotondo</t>
  </si>
  <si>
    <t>Ladispoli</t>
  </si>
  <si>
    <t>Fondi</t>
  </si>
  <si>
    <t>Ciampino</t>
  </si>
  <si>
    <t>Formia</t>
  </si>
  <si>
    <t>Cerveteri</t>
  </si>
  <si>
    <t>Cisterna di Latina</t>
  </si>
  <si>
    <t>Cassino</t>
  </si>
  <si>
    <t>Fonte Nuova</t>
  </si>
  <si>
    <t xml:space="preserve">TAVOLA 17. INCIDENTI STRADALI, MORTI E FERITI NEI COMUNI CAPOLUOGO E NEI COMUNI CON ALMENO 30.000 ABITANTI. LAZIO. </t>
  </si>
  <si>
    <t xml:space="preserve">   </t>
  </si>
  <si>
    <t xml:space="preserve">TAVOLA 18. INCIDENTI STRADALI, MORTI E FERITI PER CATEGORIA DELLA STRADA NEI COMUNI CAPOLUOGO E NEI COMUNI CON ALMENO 30.000 ABITANTI. LAZIO. </t>
  </si>
  <si>
    <r>
      <t>TAVOLA 5. INCIDENTI STRADALI CON LESIONI A PERSONE SECONDO LA CATEGORIA DELLA STRADA. LAZIO .</t>
    </r>
    <r>
      <rPr>
        <b/>
        <sz val="9.5"/>
        <color indexed="23"/>
        <rFont val="Arial Narrow"/>
        <family val="2"/>
      </rPr>
      <t xml:space="preserve"> </t>
    </r>
  </si>
  <si>
    <t>TAVOLA 1. INCIDENTI STRADALI, MORTI E FERITI PER PROVINCIA. LAZIO.</t>
  </si>
  <si>
    <t>TAVOLA 2bis. INDICI DI MORTALITA' E GRAVITA' PER PROVINCIA. LAZIO.</t>
  </si>
  <si>
    <t>Bambini (0 - 14)</t>
  </si>
  <si>
    <t>Giovani (15 - 24)</t>
  </si>
  <si>
    <t>Anziani (65+)</t>
  </si>
  <si>
    <t>Altri utenti</t>
  </si>
  <si>
    <t>TOTALE</t>
  </si>
  <si>
    <t>Motocicli (a)</t>
  </si>
  <si>
    <t>Velocipedi (a)</t>
  </si>
  <si>
    <t>Pedoni</t>
  </si>
  <si>
    <t>Altri Utenti</t>
  </si>
  <si>
    <t>(a) Conducenti e passeggeri</t>
  </si>
  <si>
    <t xml:space="preserve">Morti </t>
  </si>
  <si>
    <t>fino a 5 anni</t>
  </si>
  <si>
    <t>6-9 anni</t>
  </si>
  <si>
    <t>10-14 anni</t>
  </si>
  <si>
    <t>15-17 anni</t>
  </si>
  <si>
    <t>18-20 anni</t>
  </si>
  <si>
    <t>21-24 anni</t>
  </si>
  <si>
    <t>25-29 anni</t>
  </si>
  <si>
    <t>30-44 anni</t>
  </si>
  <si>
    <t>45-54 anni</t>
  </si>
  <si>
    <t>55-59 anni</t>
  </si>
  <si>
    <t>60-64 anni</t>
  </si>
  <si>
    <t>65 anni e più</t>
  </si>
  <si>
    <t>imprecisata</t>
  </si>
  <si>
    <t>-</t>
  </si>
  <si>
    <t>(a) Rapporto percentuale  tra il numero dei morti e il numero degli incidenti  con lesioni a persone.</t>
  </si>
  <si>
    <t>TAVOLA 16. MORTI E FERITI PER CATEGORIA DI UTENTI E GENERE. LAZIO.</t>
  </si>
  <si>
    <r>
      <t>(</t>
    </r>
    <r>
      <rPr>
        <sz val="7.5"/>
        <color indexed="8"/>
        <rFont val="Arial"/>
        <family val="2"/>
      </rPr>
      <t>a) Rapporto percentuale tra il numero dei morti e il numero dei morti e dei feriti in incidenti con lesioni a persone.</t>
    </r>
  </si>
  <si>
    <t>Totale comuni &gt; 30.000 abitanti</t>
  </si>
  <si>
    <t>CLASSE DI ETA'</t>
  </si>
  <si>
    <t>ANNO</t>
  </si>
  <si>
    <t>Strade Urbane</t>
  </si>
  <si>
    <t>Srade ExtraUrbane</t>
  </si>
  <si>
    <t>MESI</t>
  </si>
  <si>
    <t>CATEGORIA DI UTENTE</t>
  </si>
  <si>
    <t>(a) Rapporto percentuale tra il numero dei morti e il numero degli incidenti  con lesioni a persone.</t>
  </si>
  <si>
    <r>
      <t xml:space="preserve">(b) </t>
    </r>
    <r>
      <rPr>
        <sz val="7.5"/>
        <color indexed="8"/>
        <rFont val="Verdana"/>
        <family val="2"/>
      </rPr>
      <t>Rapporto percentuale tra il numero dei morti e il complesso degli infortunati (morti e feriti) in incidenti  con lesioni a persone.</t>
    </r>
  </si>
  <si>
    <t>TAVOLA 3. INCIDENTI STRADALI CON LESIONI A PERSONE MORTI E FERITI. LAZIO.</t>
  </si>
  <si>
    <t>Ciclomotori (a)</t>
  </si>
  <si>
    <t xml:space="preserve">TAVOLA 4.1. UTENTI VULNERABILI MORTI IN INCIDENTI STRADALI PER ETÀ IN LAZIO E IN ITALIA. </t>
  </si>
  <si>
    <t>(a) Rapporto percentuale  tra il numero dei morti e il numero degli incidenti con lesioni a persone.</t>
  </si>
  <si>
    <t xml:space="preserve">TAVOLA 10. INCIDENTI STRADALI CON LESIONI A PERSONE, MORTI E FERITI'  PER PROVINCIA, GIORNO DELLA SETTIMANA E FASCIA ORARIA NOTTURNA (a). LAZIO.  </t>
  </si>
  <si>
    <t xml:space="preserve">TAVOLA 10.1. INCIDENTI STRADALI CON LESIONI A PERSONE, MORTI E FERITI PER PROVINCIA, GIORNO DELLA SETTIMANA E FASCIA ORARIA NOTTURNA (a). STRADE URBANE. LAZIO. </t>
  </si>
  <si>
    <t xml:space="preserve">TAVOLA 10.2. INCIDENTI STRADALI CON LESIONI A PERSONE, MORTI E FERITI PER PROVINCIA, GIORNO DELLA SETTIMANA E FASCIA ORARIA NOTTURNA (a). STRADE EXTRAURBANE. LAZIO. </t>
  </si>
  <si>
    <t>(b) Rapporto percentuale tra il numero dei morti e il complesso degli infortunati (morti e feriti) in incidenti con lesioni a persone.</t>
  </si>
  <si>
    <t xml:space="preserve">TAVOLA 13. INCIDENTI STRADALI CON LESIONI A PERSONE INFORTUNATE SECONDO LA NATURA. LAZIO. </t>
  </si>
  <si>
    <r>
      <t xml:space="preserve">CAPOLUOGHI                                </t>
    </r>
    <r>
      <rPr>
        <sz val="9"/>
        <color indexed="8"/>
        <rFont val="Arial Narrow"/>
        <family val="2"/>
      </rPr>
      <t>Altri Comuni</t>
    </r>
  </si>
  <si>
    <r>
      <t>TAVOLA 5.1. INCIDENTI STRADALI CON LESIONI A PERSONE SECONDO LA CATEGORIA DELLA STRADA. LAZIO .</t>
    </r>
    <r>
      <rPr>
        <b/>
        <sz val="9.5"/>
        <color indexed="23"/>
        <rFont val="Arial Narrow"/>
        <family val="2"/>
      </rPr>
      <t xml:space="preserve"> </t>
    </r>
  </si>
  <si>
    <r>
      <t xml:space="preserve">(b) </t>
    </r>
    <r>
      <rPr>
        <sz val="7.5"/>
        <color indexed="8"/>
        <rFont val="Verdana"/>
        <family val="2"/>
      </rPr>
      <t>Rapporto percentuale tra il numero dei morti e il complesso degli infortunati (morti e feriti) in incidenti con lesioni a persone</t>
    </r>
  </si>
  <si>
    <t xml:space="preserve">TAVOLA 9. INCIDENTI STRADALI CON LESIONI A PERSONE MORTI E FERITI PER ORA DEL GIORNO. LAZIO. </t>
  </si>
  <si>
    <t>Anno 2015, valori assoluti e indicatori</t>
  </si>
  <si>
    <t>Anno 2015, valori assoluti, composizioni percentuali e indice di mortalità</t>
  </si>
  <si>
    <t>REGIONI</t>
  </si>
  <si>
    <t>COSTO SOCIALE (a)</t>
  </si>
  <si>
    <t>PROCAPITE (in euro)</t>
  </si>
  <si>
    <t>TOTALE (in euro)</t>
  </si>
  <si>
    <t>Campania</t>
  </si>
  <si>
    <t>Calabria</t>
  </si>
  <si>
    <t>Molise</t>
  </si>
  <si>
    <t>Sicilia</t>
  </si>
  <si>
    <t xml:space="preserve">Valle d'Aosta/Vallée d'Aoste </t>
  </si>
  <si>
    <t>Basilicata</t>
  </si>
  <si>
    <t>Sardegna</t>
  </si>
  <si>
    <t>Piemonte</t>
  </si>
  <si>
    <t>Puglia</t>
  </si>
  <si>
    <t>Abruzzo</t>
  </si>
  <si>
    <t>Friuli-Venezia-Giulia</t>
  </si>
  <si>
    <t>Veneto</t>
  </si>
  <si>
    <t>Umbria</t>
  </si>
  <si>
    <t>Trentino-A.Adige</t>
  </si>
  <si>
    <t>Marche</t>
  </si>
  <si>
    <t>Emilia-Romagna</t>
  </si>
  <si>
    <t>Toscana</t>
  </si>
  <si>
    <t>Liguria</t>
  </si>
  <si>
    <t>Anni 2016 e 2015, valori assoluti e variazioni percentuali</t>
  </si>
  <si>
    <t>Variazioni %                                           2016/2015</t>
  </si>
  <si>
    <t>Anni 2016 e 2015</t>
  </si>
  <si>
    <t>Anni 2016 e 2010</t>
  </si>
  <si>
    <t>Anni 2001-2016, valori assoluti, indicatori e variazioni percentuali</t>
  </si>
  <si>
    <t>Variazione percentuale numero di morti rispetto all'anno precedente (c)</t>
  </si>
  <si>
    <t>Variazione percentuale numero di morti rispetto al 2001</t>
  </si>
  <si>
    <t>Anno 2016, valori assoluti e indicatori</t>
  </si>
  <si>
    <t>Anno 2016, composizioni percentuali</t>
  </si>
  <si>
    <t>Anno 2016, valori assoluti e composizioni percentuali</t>
  </si>
  <si>
    <t>Anno 2016, valori assoluti e indice di mortalità</t>
  </si>
  <si>
    <t>Anno 2016, valori assoluti e indice di mortalità.</t>
  </si>
  <si>
    <t>Anno 2016, valori assoluti e valori percentuali (a) (b)</t>
  </si>
  <si>
    <t xml:space="preserve">Anno 2016, valori assoluti </t>
  </si>
  <si>
    <t>TAVOLA 19. COSTI SOCIALI TOTALI E PRO-CAPITE PER REGIONE. ITALIA 2016</t>
  </si>
  <si>
    <t>ITALIA</t>
  </si>
  <si>
    <t>(a) Incidentalità con danni alle persone 2016</t>
  </si>
  <si>
    <t>Anni 2010 e 2016, valori assoluti e composizioni percentuali</t>
  </si>
  <si>
    <t xml:space="preserve">TAVOLA 4.2. UTENTI  MORTI IN INCIDENTI STRADALI PER RUOLO IN LAZIO E IN ITALIA. </t>
  </si>
  <si>
    <t xml:space="preserve">TAVOLA 4.3. UTENTI MORTI E FERITI IN INCIDENTI STRADALI PER CLASSI DI ETA' IN LAZIO E IN ITALIA. </t>
  </si>
  <si>
    <t>Anni 2010 e 2016, valori assoluti</t>
  </si>
  <si>
    <t>Anno 2016, valori assoluti</t>
  </si>
  <si>
    <t>Anno 2016, valori assoluti, valori e  variazioni percentuali</t>
  </si>
  <si>
    <t>Variazioni %</t>
  </si>
  <si>
    <t>2016/2015</t>
  </si>
  <si>
    <t>TAVOLA 11. INCIDENTI STRADALI, MORTI E FERITI PER TIPOLOGIA DI COMUNE. LAZIO</t>
  </si>
  <si>
    <t>Anno 2016 e 2015, Indicatori</t>
  </si>
  <si>
    <t>Anno 2016, valori assoluti e valori percentuali</t>
  </si>
  <si>
    <t>Anno 2016, valori assoluti, composizioni percentuali e indice di gravità</t>
  </si>
  <si>
    <t>Una carreggiata a senso unico</t>
  </si>
  <si>
    <t>Una carreggiata a doppio senso</t>
  </si>
  <si>
    <t>Doppia carreggiata, più di due carreggiate</t>
  </si>
  <si>
    <t>TAVOLA 5 bis. INCIDENTI STRADALI CON LESIONI A PERSONE SECONDO IL TIPO DI STRADA.  LAZIO</t>
  </si>
  <si>
    <t>CATEGORIA DELLA STRADA</t>
  </si>
  <si>
    <t>Autostrade e Raccordi</t>
  </si>
  <si>
    <t>Altre Strade (a)</t>
  </si>
  <si>
    <t>Polizia stradale</t>
  </si>
  <si>
    <t>Carabinieri</t>
  </si>
  <si>
    <t>Polizia Municipale</t>
  </si>
  <si>
    <t>Polizia Provinciale</t>
  </si>
  <si>
    <t>(a) Sono incluse nella categoria 'Altre strade': le strade Statali, Regionali, Provinciali fuori dall'abitato e Comunali extraurbane.</t>
  </si>
  <si>
    <t>TAVOLA 20. INCIDENTI STRADALI CON LESIONI A PERSONE PER ORGANO DI RILEVAZIONE, CATEGORIA DELLA STRADA E PROVINCIA. LAZIO .</t>
  </si>
  <si>
    <t>MESE</t>
  </si>
  <si>
    <t>Polizia Stradale</t>
  </si>
  <si>
    <t xml:space="preserve">Anno </t>
  </si>
  <si>
    <t xml:space="preserve">TAVOLA 21. INCIDENTI STRADALI CON LESIONI A PERSONE PER ORGANO DI RILEVAZIONE E MESE.LAZIO . </t>
  </si>
  <si>
    <t xml:space="preserve">TAVOLA 22. INCIDENTI STRADALI CON LESIONI A PERSONE PER ORGANO DI RILEVAZIONE E GIORNO DELLA SETTIMANA. LAZIO. </t>
  </si>
  <si>
    <t>TAVOLA23. INCIDENTI STRADALI CON LESIONI A PERSONE PER ORGANO DI RILEVAZIONE E ORA DEL GIORNO.  LAZIO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</si>
</sst>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#,##0.0"/>
    <numFmt numFmtId="167" formatCode="_-* #,##0.0_-;\-* #,##0.0_-;_-* &quot;-&quot;??_-;_-@_-"/>
    <numFmt numFmtId="168" formatCode="#,##0.0_ ;\-#,##0.0\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7.5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23"/>
      <name val="Arial Narrow"/>
      <family val="2"/>
    </font>
    <font>
      <sz val="9"/>
      <name val="Arial Narrow"/>
      <family val="2"/>
    </font>
    <font>
      <b/>
      <sz val="8"/>
      <color indexed="23"/>
      <name val="Arial"/>
      <family val="2"/>
    </font>
    <font>
      <b/>
      <sz val="10"/>
      <color indexed="23"/>
      <name val="Arial Narrow"/>
      <family val="2"/>
    </font>
    <font>
      <sz val="9.5"/>
      <color indexed="8"/>
      <name val="Arial Narrow"/>
      <family val="2"/>
    </font>
    <font>
      <b/>
      <sz val="9"/>
      <name val="Arial Narrow"/>
      <family val="2"/>
    </font>
    <font>
      <b/>
      <sz val="9.5"/>
      <color indexed="23"/>
      <name val="Arial Narrow"/>
      <family val="2"/>
    </font>
    <font>
      <sz val="9.5"/>
      <name val="Arial Narrow"/>
      <family val="2"/>
    </font>
    <font>
      <sz val="9.5"/>
      <name val="Calibri"/>
      <family val="2"/>
    </font>
    <font>
      <sz val="7.5"/>
      <color indexed="8"/>
      <name val="Arial"/>
      <family val="2"/>
    </font>
    <font>
      <sz val="11"/>
      <color indexed="10"/>
      <name val="Calibri"/>
      <family val="2"/>
    </font>
    <font>
      <sz val="7.5"/>
      <color indexed="8"/>
      <name val="Verdan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9"/>
      <name val="Arial Narrow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 Narrow"/>
      <family val="2"/>
    </font>
    <font>
      <b/>
      <sz val="10"/>
      <color rgb="FF808080"/>
      <name val="Arial Narrow"/>
      <family val="2"/>
    </font>
    <font>
      <sz val="7.5"/>
      <color rgb="FF000000"/>
      <name val="Arial Narrow"/>
      <family val="2"/>
    </font>
    <font>
      <b/>
      <sz val="10"/>
      <color theme="0" tint="-0.4999699890613556"/>
      <name val="Arial Narrow"/>
      <family val="2"/>
    </font>
    <font>
      <b/>
      <sz val="8"/>
      <color theme="0" tint="-0.4999699890613556"/>
      <name val="Arial"/>
      <family val="2"/>
    </font>
    <font>
      <sz val="9.5"/>
      <color theme="1"/>
      <name val="Arial Narrow"/>
      <family val="2"/>
    </font>
    <font>
      <sz val="8"/>
      <color rgb="FF000000"/>
      <name val="Arial"/>
      <family val="2"/>
    </font>
    <font>
      <sz val="7.5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9"/>
      <color theme="0" tint="-0.4999699890613556"/>
      <name val="Arial Narrow"/>
      <family val="2"/>
    </font>
    <font>
      <sz val="11"/>
      <color rgb="FF000000"/>
      <name val="Arial"/>
      <family val="2"/>
    </font>
    <font>
      <sz val="9"/>
      <color theme="0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 Narrow"/>
      <family val="2"/>
    </font>
    <font>
      <sz val="7"/>
      <color theme="1"/>
      <name val="Arial"/>
      <family val="2"/>
    </font>
    <font>
      <sz val="9.5"/>
      <color rgb="FF000000"/>
      <name val="Arial Narrow"/>
      <family val="2"/>
    </font>
    <font>
      <sz val="7.5"/>
      <color rgb="FF000000"/>
      <name val="Arial"/>
      <family val="2"/>
    </font>
    <font>
      <b/>
      <sz val="9"/>
      <color rgb="FF808080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714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>
        <color theme="0"/>
      </left>
      <right/>
      <top style="thin"/>
      <bottom style="thin"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6" fillId="0" borderId="0" xfId="46" applyFont="1">
      <alignment/>
      <protection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vertical="top"/>
    </xf>
    <xf numFmtId="0" fontId="17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5" fontId="63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2" fontId="58" fillId="0" borderId="0" xfId="0" applyNumberFormat="1" applyFont="1" applyAlignment="1">
      <alignment/>
    </xf>
    <xf numFmtId="0" fontId="61" fillId="0" borderId="0" xfId="0" applyFont="1" applyFill="1" applyAlignment="1">
      <alignment horizontal="left"/>
    </xf>
    <xf numFmtId="0" fontId="6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top"/>
    </xf>
    <xf numFmtId="0" fontId="58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 quotePrefix="1">
      <alignment/>
    </xf>
    <xf numFmtId="0" fontId="67" fillId="0" borderId="10" xfId="0" applyFont="1" applyBorder="1" applyAlignment="1">
      <alignment wrapText="1"/>
    </xf>
    <xf numFmtId="166" fontId="67" fillId="20" borderId="10" xfId="0" applyNumberFormat="1" applyFont="1" applyFill="1" applyBorder="1" applyAlignment="1">
      <alignment horizontal="right" wrapText="1"/>
    </xf>
    <xf numFmtId="166" fontId="67" fillId="0" borderId="10" xfId="0" applyNumberFormat="1" applyFont="1" applyFill="1" applyBorder="1" applyAlignment="1">
      <alignment horizontal="right" wrapText="1"/>
    </xf>
    <xf numFmtId="166" fontId="67" fillId="35" borderId="10" xfId="0" applyNumberFormat="1" applyFont="1" applyFill="1" applyBorder="1" applyAlignment="1">
      <alignment horizontal="right" wrapText="1"/>
    </xf>
    <xf numFmtId="3" fontId="67" fillId="20" borderId="10" xfId="0" applyNumberFormat="1" applyFont="1" applyFill="1" applyBorder="1" applyAlignment="1">
      <alignment horizontal="right" wrapText="1"/>
    </xf>
    <xf numFmtId="3" fontId="67" fillId="0" borderId="10" xfId="0" applyNumberFormat="1" applyFont="1" applyFill="1" applyBorder="1" applyAlignment="1">
      <alignment horizontal="right" wrapText="1"/>
    </xf>
    <xf numFmtId="3" fontId="67" fillId="35" borderId="10" xfId="0" applyNumberFormat="1" applyFont="1" applyFill="1" applyBorder="1" applyAlignment="1">
      <alignment horizontal="right" wrapText="1"/>
    </xf>
    <xf numFmtId="0" fontId="68" fillId="36" borderId="10" xfId="0" applyFont="1" applyFill="1" applyBorder="1" applyAlignment="1">
      <alignment wrapText="1"/>
    </xf>
    <xf numFmtId="166" fontId="68" fillId="36" borderId="10" xfId="0" applyNumberFormat="1" applyFont="1" applyFill="1" applyBorder="1" applyAlignment="1">
      <alignment horizontal="right" wrapText="1"/>
    </xf>
    <xf numFmtId="3" fontId="68" fillId="36" borderId="10" xfId="0" applyNumberFormat="1" applyFont="1" applyFill="1" applyBorder="1" applyAlignment="1">
      <alignment horizontal="right" wrapText="1"/>
    </xf>
    <xf numFmtId="0" fontId="67" fillId="34" borderId="11" xfId="0" applyFont="1" applyFill="1" applyBorder="1" applyAlignment="1">
      <alignment wrapText="1"/>
    </xf>
    <xf numFmtId="0" fontId="59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vertical="top" wrapText="1"/>
    </xf>
    <xf numFmtId="3" fontId="67" fillId="0" borderId="10" xfId="0" applyNumberFormat="1" applyFont="1" applyBorder="1" applyAlignment="1">
      <alignment horizontal="right" wrapText="1"/>
    </xf>
    <xf numFmtId="0" fontId="67" fillId="20" borderId="10" xfId="0" applyFont="1" applyFill="1" applyBorder="1" applyAlignment="1">
      <alignment horizontal="right" wrapText="1"/>
    </xf>
    <xf numFmtId="3" fontId="68" fillId="36" borderId="10" xfId="0" applyNumberFormat="1" applyFont="1" applyFill="1" applyBorder="1" applyAlignment="1">
      <alignment wrapText="1"/>
    </xf>
    <xf numFmtId="0" fontId="67" fillId="0" borderId="10" xfId="0" applyFont="1" applyBorder="1" applyAlignment="1">
      <alignment horizontal="left" vertical="top"/>
    </xf>
    <xf numFmtId="3" fontId="67" fillId="35" borderId="10" xfId="0" applyNumberFormat="1" applyFont="1" applyFill="1" applyBorder="1" applyAlignment="1">
      <alignment vertical="top" wrapText="1"/>
    </xf>
    <xf numFmtId="3" fontId="67" fillId="0" borderId="10" xfId="0" applyNumberFormat="1" applyFont="1" applyBorder="1" applyAlignment="1">
      <alignment vertical="top" wrapText="1"/>
    </xf>
    <xf numFmtId="164" fontId="67" fillId="0" borderId="10" xfId="0" applyNumberFormat="1" applyFont="1" applyBorder="1" applyAlignment="1">
      <alignment vertical="top" wrapText="1"/>
    </xf>
    <xf numFmtId="164" fontId="67" fillId="35" borderId="10" xfId="0" applyNumberFormat="1" applyFont="1" applyFill="1" applyBorder="1" applyAlignment="1">
      <alignment vertical="top" wrapText="1"/>
    </xf>
    <xf numFmtId="164" fontId="68" fillId="36" borderId="10" xfId="0" applyNumberFormat="1" applyFont="1" applyFill="1" applyBorder="1" applyAlignment="1">
      <alignment wrapText="1"/>
    </xf>
    <xf numFmtId="2" fontId="67" fillId="0" borderId="10" xfId="0" applyNumberFormat="1" applyFont="1" applyBorder="1" applyAlignment="1">
      <alignment horizontal="right" wrapText="1"/>
    </xf>
    <xf numFmtId="164" fontId="67" fillId="0" borderId="10" xfId="0" applyNumberFormat="1" applyFont="1" applyBorder="1" applyAlignment="1">
      <alignment horizontal="right" vertical="top" wrapText="1"/>
    </xf>
    <xf numFmtId="166" fontId="67" fillId="34" borderId="10" xfId="0" applyNumberFormat="1" applyFont="1" applyFill="1" applyBorder="1" applyAlignment="1">
      <alignment horizontal="right" wrapText="1"/>
    </xf>
    <xf numFmtId="0" fontId="59" fillId="37" borderId="10" xfId="0" applyFont="1" applyFill="1" applyBorder="1" applyAlignment="1">
      <alignment wrapText="1"/>
    </xf>
    <xf numFmtId="0" fontId="69" fillId="37" borderId="10" xfId="0" applyFont="1" applyFill="1" applyBorder="1" applyAlignment="1">
      <alignment wrapText="1"/>
    </xf>
    <xf numFmtId="3" fontId="70" fillId="20" borderId="10" xfId="0" applyNumberFormat="1" applyFont="1" applyFill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68" fillId="36" borderId="10" xfId="0" applyFont="1" applyFill="1" applyBorder="1" applyAlignment="1">
      <alignment horizontal="right" wrapText="1"/>
    </xf>
    <xf numFmtId="164" fontId="68" fillId="36" borderId="10" xfId="0" applyNumberFormat="1" applyFont="1" applyFill="1" applyBorder="1" applyAlignment="1">
      <alignment horizontal="right" wrapText="1"/>
    </xf>
    <xf numFmtId="3" fontId="67" fillId="34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wrapText="1"/>
    </xf>
    <xf numFmtId="164" fontId="67" fillId="20" borderId="10" xfId="0" applyNumberFormat="1" applyFont="1" applyFill="1" applyBorder="1" applyAlignment="1">
      <alignment horizontal="right" wrapText="1"/>
    </xf>
    <xf numFmtId="164" fontId="67" fillId="0" borderId="10" xfId="0" applyNumberFormat="1" applyFont="1" applyBorder="1" applyAlignment="1">
      <alignment horizontal="right" wrapText="1"/>
    </xf>
    <xf numFmtId="164" fontId="67" fillId="0" borderId="10" xfId="0" applyNumberFormat="1" applyFont="1" applyFill="1" applyBorder="1" applyAlignment="1">
      <alignment horizontal="right" wrapText="1"/>
    </xf>
    <xf numFmtId="164" fontId="67" fillId="35" borderId="10" xfId="0" applyNumberFormat="1" applyFont="1" applyFill="1" applyBorder="1" applyAlignment="1">
      <alignment horizontal="right" wrapText="1"/>
    </xf>
    <xf numFmtId="164" fontId="67" fillId="34" borderId="10" xfId="0" applyNumberFormat="1" applyFont="1" applyFill="1" applyBorder="1" applyAlignment="1">
      <alignment horizontal="right" wrapText="1"/>
    </xf>
    <xf numFmtId="3" fontId="67" fillId="35" borderId="10" xfId="0" applyNumberFormat="1" applyFont="1" applyFill="1" applyBorder="1" applyAlignment="1">
      <alignment vertical="top"/>
    </xf>
    <xf numFmtId="3" fontId="67" fillId="0" borderId="10" xfId="0" applyNumberFormat="1" applyFont="1" applyBorder="1" applyAlignment="1">
      <alignment vertical="top"/>
    </xf>
    <xf numFmtId="164" fontId="67" fillId="0" borderId="10" xfId="0" applyNumberFormat="1" applyFont="1" applyBorder="1" applyAlignment="1">
      <alignment vertical="top"/>
    </xf>
    <xf numFmtId="164" fontId="67" fillId="35" borderId="10" xfId="0" applyNumberFormat="1" applyFont="1" applyFill="1" applyBorder="1" applyAlignment="1">
      <alignment vertical="top"/>
    </xf>
    <xf numFmtId="164" fontId="59" fillId="35" borderId="10" xfId="0" applyNumberFormat="1" applyFont="1" applyFill="1" applyBorder="1" applyAlignment="1">
      <alignment/>
    </xf>
    <xf numFmtId="0" fontId="68" fillId="36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/>
    </xf>
    <xf numFmtId="3" fontId="59" fillId="35" borderId="10" xfId="0" applyNumberFormat="1" applyFont="1" applyFill="1" applyBorder="1" applyAlignment="1">
      <alignment/>
    </xf>
    <xf numFmtId="164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69" fillId="34" borderId="10" xfId="0" applyFont="1" applyFill="1" applyBorder="1" applyAlignment="1">
      <alignment horizontal="left" wrapText="1"/>
    </xf>
    <xf numFmtId="3" fontId="69" fillId="35" borderId="10" xfId="0" applyNumberFormat="1" applyFont="1" applyFill="1" applyBorder="1" applyAlignment="1">
      <alignment horizontal="right"/>
    </xf>
    <xf numFmtId="3" fontId="69" fillId="34" borderId="10" xfId="0" applyNumberFormat="1" applyFont="1" applyFill="1" applyBorder="1" applyAlignment="1">
      <alignment horizontal="right"/>
    </xf>
    <xf numFmtId="166" fontId="69" fillId="34" borderId="10" xfId="0" applyNumberFormat="1" applyFont="1" applyFill="1" applyBorder="1" applyAlignment="1">
      <alignment horizontal="right"/>
    </xf>
    <xf numFmtId="166" fontId="69" fillId="35" borderId="10" xfId="0" applyNumberFormat="1" applyFont="1" applyFill="1" applyBorder="1" applyAlignment="1">
      <alignment horizontal="right"/>
    </xf>
    <xf numFmtId="164" fontId="69" fillId="35" borderId="10" xfId="0" applyNumberFormat="1" applyFont="1" applyFill="1" applyBorder="1" applyAlignment="1">
      <alignment horizontal="right"/>
    </xf>
    <xf numFmtId="164" fontId="69" fillId="34" borderId="10" xfId="0" applyNumberFormat="1" applyFont="1" applyFill="1" applyBorder="1" applyAlignment="1">
      <alignment horizontal="right"/>
    </xf>
    <xf numFmtId="0" fontId="69" fillId="34" borderId="10" xfId="0" applyFont="1" applyFill="1" applyBorder="1" applyAlignment="1">
      <alignment horizontal="left"/>
    </xf>
    <xf numFmtId="166" fontId="68" fillId="36" borderId="10" xfId="0" applyNumberFormat="1" applyFont="1" applyFill="1" applyBorder="1" applyAlignment="1">
      <alignment wrapText="1"/>
    </xf>
    <xf numFmtId="0" fontId="67" fillId="35" borderId="10" xfId="0" applyFont="1" applyFill="1" applyBorder="1" applyAlignment="1">
      <alignment horizontal="right" wrapText="1"/>
    </xf>
    <xf numFmtId="0" fontId="67" fillId="34" borderId="10" xfId="0" applyFont="1" applyFill="1" applyBorder="1" applyAlignment="1">
      <alignment horizontal="right"/>
    </xf>
    <xf numFmtId="3" fontId="67" fillId="0" borderId="10" xfId="0" applyNumberFormat="1" applyFont="1" applyBorder="1" applyAlignment="1">
      <alignment horizontal="right" vertical="top" wrapText="1"/>
    </xf>
    <xf numFmtId="0" fontId="71" fillId="0" borderId="0" xfId="0" applyFont="1" applyAlignment="1">
      <alignment wrapText="1"/>
    </xf>
    <xf numFmtId="0" fontId="66" fillId="0" borderId="0" xfId="0" applyFont="1" applyAlignment="1">
      <alignment/>
    </xf>
    <xf numFmtId="0" fontId="17" fillId="0" borderId="0" xfId="0" applyFont="1" applyBorder="1" applyAlignment="1">
      <alignment/>
    </xf>
    <xf numFmtId="1" fontId="67" fillId="34" borderId="10" xfId="0" applyNumberFormat="1" applyFont="1" applyFill="1" applyBorder="1" applyAlignment="1">
      <alignment horizontal="right" wrapText="1"/>
    </xf>
    <xf numFmtId="0" fontId="67" fillId="34" borderId="10" xfId="0" applyNumberFormat="1" applyFont="1" applyFill="1" applyBorder="1" applyAlignment="1">
      <alignment horizontal="right" wrapText="1"/>
    </xf>
    <xf numFmtId="0" fontId="61" fillId="33" borderId="0" xfId="0" applyFont="1" applyFill="1" applyAlignment="1">
      <alignment horizontal="left"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0" fontId="22" fillId="0" borderId="0" xfId="0" applyFont="1" applyAlignment="1">
      <alignment/>
    </xf>
    <xf numFmtId="0" fontId="11" fillId="34" borderId="10" xfId="46" applyFont="1" applyFill="1" applyBorder="1" applyAlignment="1">
      <alignment horizontal="right"/>
      <protection/>
    </xf>
    <xf numFmtId="0" fontId="70" fillId="34" borderId="12" xfId="0" applyFont="1" applyFill="1" applyBorder="1" applyAlignment="1">
      <alignment wrapText="1"/>
    </xf>
    <xf numFmtId="164" fontId="68" fillId="36" borderId="13" xfId="0" applyNumberFormat="1" applyFont="1" applyFill="1" applyBorder="1" applyAlignment="1">
      <alignment horizontal="right" wrapText="1"/>
    </xf>
    <xf numFmtId="1" fontId="59" fillId="0" borderId="10" xfId="0" applyNumberFormat="1" applyFont="1" applyBorder="1" applyAlignment="1">
      <alignment/>
    </xf>
    <xf numFmtId="0" fontId="67" fillId="34" borderId="10" xfId="0" applyFont="1" applyFill="1" applyBorder="1" applyAlignment="1">
      <alignment horizontal="right" wrapText="1"/>
    </xf>
    <xf numFmtId="1" fontId="67" fillId="0" borderId="10" xfId="0" applyNumberFormat="1" applyFont="1" applyBorder="1" applyAlignment="1">
      <alignment vertical="top" wrapText="1"/>
    </xf>
    <xf numFmtId="1" fontId="59" fillId="0" borderId="10" xfId="0" applyNumberFormat="1" applyFont="1" applyBorder="1" applyAlignment="1">
      <alignment horizontal="right"/>
    </xf>
    <xf numFmtId="164" fontId="59" fillId="35" borderId="10" xfId="0" applyNumberFormat="1" applyFont="1" applyFill="1" applyBorder="1" applyAlignment="1">
      <alignment horizontal="right"/>
    </xf>
    <xf numFmtId="1" fontId="67" fillId="35" borderId="10" xfId="0" applyNumberFormat="1" applyFont="1" applyFill="1" applyBorder="1" applyAlignment="1">
      <alignment horizontal="right" wrapText="1"/>
    </xf>
    <xf numFmtId="0" fontId="60" fillId="0" borderId="0" xfId="0" applyFont="1" applyAlignment="1">
      <alignment horizontal="justify"/>
    </xf>
    <xf numFmtId="0" fontId="67" fillId="34" borderId="10" xfId="0" applyFont="1" applyFill="1" applyBorder="1" applyAlignment="1">
      <alignment horizontal="right" wrapText="1"/>
    </xf>
    <xf numFmtId="0" fontId="72" fillId="0" borderId="0" xfId="0" applyFont="1" applyAlignment="1">
      <alignment vertical="top" wrapText="1"/>
    </xf>
    <xf numFmtId="0" fontId="17" fillId="0" borderId="0" xfId="0" applyFont="1" applyAlignment="1">
      <alignment horizontal="justify" vertical="top"/>
    </xf>
    <xf numFmtId="2" fontId="67" fillId="34" borderId="10" xfId="0" applyNumberFormat="1" applyFont="1" applyFill="1" applyBorder="1" applyAlignment="1">
      <alignment horizontal="right" wrapText="1"/>
    </xf>
    <xf numFmtId="0" fontId="67" fillId="0" borderId="10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3" fontId="67" fillId="20" borderId="11" xfId="0" applyNumberFormat="1" applyFont="1" applyFill="1" applyBorder="1" applyAlignment="1">
      <alignment horizontal="right" wrapText="1"/>
    </xf>
    <xf numFmtId="3" fontId="67" fillId="0" borderId="11" xfId="0" applyNumberFormat="1" applyFont="1" applyBorder="1" applyAlignment="1">
      <alignment horizontal="right" wrapText="1"/>
    </xf>
    <xf numFmtId="164" fontId="67" fillId="0" borderId="11" xfId="0" applyNumberFormat="1" applyFont="1" applyBorder="1" applyAlignment="1">
      <alignment horizontal="right" wrapText="1"/>
    </xf>
    <xf numFmtId="164" fontId="67" fillId="20" borderId="11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7" fillId="34" borderId="10" xfId="0" applyFont="1" applyFill="1" applyBorder="1" applyAlignment="1">
      <alignment horizontal="right" wrapText="1"/>
    </xf>
    <xf numFmtId="0" fontId="70" fillId="34" borderId="10" xfId="0" applyFont="1" applyFill="1" applyBorder="1" applyAlignment="1">
      <alignment horizontal="right" wrapText="1"/>
    </xf>
    <xf numFmtId="2" fontId="67" fillId="34" borderId="10" xfId="0" applyNumberFormat="1" applyFont="1" applyFill="1" applyBorder="1" applyAlignment="1">
      <alignment horizontal="right" wrapText="1"/>
    </xf>
    <xf numFmtId="2" fontId="67" fillId="0" borderId="10" xfId="0" applyNumberFormat="1" applyFont="1" applyBorder="1" applyAlignment="1">
      <alignment horizontal="left" vertical="top"/>
    </xf>
    <xf numFmtId="2" fontId="67" fillId="35" borderId="10" xfId="0" applyNumberFormat="1" applyFont="1" applyFill="1" applyBorder="1" applyAlignment="1">
      <alignment vertical="top" wrapText="1"/>
    </xf>
    <xf numFmtId="2" fontId="67" fillId="0" borderId="10" xfId="0" applyNumberFormat="1" applyFont="1" applyBorder="1" applyAlignment="1">
      <alignment vertical="top" wrapText="1"/>
    </xf>
    <xf numFmtId="2" fontId="68" fillId="36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67" fillId="34" borderId="10" xfId="0" applyFont="1" applyFill="1" applyBorder="1" applyAlignment="1">
      <alignment horizontal="right" wrapText="1"/>
    </xf>
    <xf numFmtId="0" fontId="70" fillId="34" borderId="10" xfId="0" applyFont="1" applyFill="1" applyBorder="1" applyAlignment="1">
      <alignment horizontal="right" wrapText="1"/>
    </xf>
    <xf numFmtId="0" fontId="18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67" fillId="0" borderId="10" xfId="0" applyFont="1" applyBorder="1" applyAlignment="1">
      <alignment horizontal="right" wrapText="1"/>
    </xf>
    <xf numFmtId="164" fontId="73" fillId="36" borderId="10" xfId="0" applyNumberFormat="1" applyFont="1" applyFill="1" applyBorder="1" applyAlignment="1">
      <alignment/>
    </xf>
    <xf numFmtId="3" fontId="69" fillId="35" borderId="10" xfId="0" applyNumberFormat="1" applyFont="1" applyFill="1" applyBorder="1" applyAlignment="1">
      <alignment/>
    </xf>
    <xf numFmtId="1" fontId="69" fillId="0" borderId="10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164" fontId="69" fillId="35" borderId="10" xfId="0" applyNumberFormat="1" applyFont="1" applyFill="1" applyBorder="1" applyAlignment="1">
      <alignment/>
    </xf>
    <xf numFmtId="1" fontId="69" fillId="0" borderId="10" xfId="0" applyNumberFormat="1" applyFont="1" applyBorder="1" applyAlignment="1">
      <alignment horizontal="right"/>
    </xf>
    <xf numFmtId="0" fontId="69" fillId="35" borderId="10" xfId="0" applyFont="1" applyFill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59" fillId="35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59" fillId="34" borderId="10" xfId="0" applyNumberFormat="1" applyFont="1" applyFill="1" applyBorder="1" applyAlignment="1">
      <alignment horizontal="right"/>
    </xf>
    <xf numFmtId="49" fontId="74" fillId="38" borderId="10" xfId="0" applyNumberFormat="1" applyFont="1" applyFill="1" applyBorder="1" applyAlignment="1">
      <alignment/>
    </xf>
    <xf numFmtId="164" fontId="75" fillId="38" borderId="10" xfId="0" applyNumberFormat="1" applyFont="1" applyFill="1" applyBorder="1" applyAlignment="1">
      <alignment horizontal="right" wrapText="1"/>
    </xf>
    <xf numFmtId="3" fontId="75" fillId="38" borderId="1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67" fillId="37" borderId="10" xfId="0" applyFont="1" applyFill="1" applyBorder="1" applyAlignment="1">
      <alignment horizontal="right" vertical="center" wrapText="1"/>
    </xf>
    <xf numFmtId="0" fontId="67" fillId="37" borderId="10" xfId="0" applyFont="1" applyFill="1" applyBorder="1" applyAlignment="1" quotePrefix="1">
      <alignment horizontal="right" vertical="center" wrapText="1"/>
    </xf>
    <xf numFmtId="0" fontId="67" fillId="37" borderId="10" xfId="0" applyFont="1" applyFill="1" applyBorder="1" applyAlignment="1">
      <alignment vertical="center" wrapText="1"/>
    </xf>
    <xf numFmtId="3" fontId="59" fillId="20" borderId="10" xfId="0" applyNumberFormat="1" applyFont="1" applyFill="1" applyBorder="1" applyAlignment="1">
      <alignment horizontal="right" wrapText="1"/>
    </xf>
    <xf numFmtId="164" fontId="67" fillId="20" borderId="10" xfId="0" applyNumberFormat="1" applyFont="1" applyFill="1" applyBorder="1" applyAlignment="1">
      <alignment horizontal="right" vertical="center" wrapText="1"/>
    </xf>
    <xf numFmtId="3" fontId="67" fillId="37" borderId="10" xfId="0" applyNumberFormat="1" applyFont="1" applyFill="1" applyBorder="1" applyAlignment="1">
      <alignment horizontal="right" vertical="center"/>
    </xf>
    <xf numFmtId="3" fontId="67" fillId="20" borderId="10" xfId="0" applyNumberFormat="1" applyFont="1" applyFill="1" applyBorder="1" applyAlignment="1">
      <alignment horizontal="right"/>
    </xf>
    <xf numFmtId="164" fontId="67" fillId="37" borderId="10" xfId="0" applyNumberFormat="1" applyFont="1" applyFill="1" applyBorder="1" applyAlignment="1">
      <alignment horizontal="right" vertical="center" wrapText="1"/>
    </xf>
    <xf numFmtId="166" fontId="67" fillId="37" borderId="10" xfId="0" applyNumberFormat="1" applyFont="1" applyFill="1" applyBorder="1" applyAlignment="1">
      <alignment horizontal="right" vertical="center"/>
    </xf>
    <xf numFmtId="0" fontId="70" fillId="37" borderId="10" xfId="0" applyFont="1" applyFill="1" applyBorder="1" applyAlignment="1">
      <alignment vertical="center" wrapText="1"/>
    </xf>
    <xf numFmtId="3" fontId="69" fillId="20" borderId="10" xfId="0" applyNumberFormat="1" applyFont="1" applyFill="1" applyBorder="1" applyAlignment="1">
      <alignment horizontal="right" wrapText="1"/>
    </xf>
    <xf numFmtId="3" fontId="70" fillId="37" borderId="10" xfId="0" applyNumberFormat="1" applyFont="1" applyFill="1" applyBorder="1" applyAlignment="1">
      <alignment horizontal="right" vertical="center"/>
    </xf>
    <xf numFmtId="166" fontId="70" fillId="37" borderId="10" xfId="0" applyNumberFormat="1" applyFont="1" applyFill="1" applyBorder="1" applyAlignment="1">
      <alignment horizontal="right" vertical="center"/>
    </xf>
    <xf numFmtId="3" fontId="70" fillId="20" borderId="10" xfId="0" applyNumberFormat="1" applyFont="1" applyFill="1" applyBorder="1" applyAlignment="1">
      <alignment horizontal="right"/>
    </xf>
    <xf numFmtId="164" fontId="70" fillId="20" borderId="10" xfId="0" applyNumberFormat="1" applyFont="1" applyFill="1" applyBorder="1" applyAlignment="1">
      <alignment horizontal="right" vertical="center" wrapText="1"/>
    </xf>
    <xf numFmtId="164" fontId="70" fillId="37" borderId="10" xfId="0" applyNumberFormat="1" applyFont="1" applyFill="1" applyBorder="1" applyAlignment="1">
      <alignment horizontal="right" vertical="center" wrapText="1"/>
    </xf>
    <xf numFmtId="0" fontId="67" fillId="37" borderId="10" xfId="0" applyFont="1" applyFill="1" applyBorder="1" applyAlignment="1">
      <alignment horizontal="right" vertical="center"/>
    </xf>
    <xf numFmtId="0" fontId="70" fillId="0" borderId="10" xfId="0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right" vertical="center" wrapText="1"/>
    </xf>
    <xf numFmtId="166" fontId="70" fillId="0" borderId="14" xfId="0" applyNumberFormat="1" applyFont="1" applyBorder="1" applyAlignment="1">
      <alignment horizontal="right" vertical="center" wrapText="1"/>
    </xf>
    <xf numFmtId="164" fontId="70" fillId="0" borderId="10" xfId="0" applyNumberFormat="1" applyFont="1" applyBorder="1" applyAlignment="1">
      <alignment horizontal="right" vertical="center" wrapText="1"/>
    </xf>
    <xf numFmtId="164" fontId="68" fillId="36" borderId="10" xfId="0" applyNumberFormat="1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166" fontId="67" fillId="35" borderId="11" xfId="0" applyNumberFormat="1" applyFont="1" applyFill="1" applyBorder="1" applyAlignment="1">
      <alignment horizontal="right" wrapText="1"/>
    </xf>
    <xf numFmtId="166" fontId="67" fillId="34" borderId="11" xfId="0" applyNumberFormat="1" applyFont="1" applyFill="1" applyBorder="1" applyAlignment="1">
      <alignment horizontal="right" wrapText="1"/>
    </xf>
    <xf numFmtId="0" fontId="59" fillId="34" borderId="10" xfId="0" applyFont="1" applyFill="1" applyBorder="1" applyAlignment="1">
      <alignment horizontal="right" wrapText="1"/>
    </xf>
    <xf numFmtId="0" fontId="59" fillId="34" borderId="10" xfId="0" applyFont="1" applyFill="1" applyBorder="1" applyAlignment="1">
      <alignment horizontal="left" wrapText="1"/>
    </xf>
    <xf numFmtId="3" fontId="59" fillId="34" borderId="10" xfId="43" applyNumberFormat="1" applyFont="1" applyFill="1" applyBorder="1" applyAlignment="1">
      <alignment horizontal="right"/>
    </xf>
    <xf numFmtId="3" fontId="59" fillId="35" borderId="10" xfId="43" applyNumberFormat="1" applyFont="1" applyFill="1" applyBorder="1" applyAlignment="1">
      <alignment/>
    </xf>
    <xf numFmtId="3" fontId="59" fillId="34" borderId="10" xfId="43" applyNumberFormat="1" applyFont="1" applyFill="1" applyBorder="1" applyAlignment="1">
      <alignment/>
    </xf>
    <xf numFmtId="3" fontId="59" fillId="35" borderId="10" xfId="43" applyNumberFormat="1" applyFont="1" applyFill="1" applyBorder="1" applyAlignment="1">
      <alignment horizontal="right"/>
    </xf>
    <xf numFmtId="168" fontId="59" fillId="34" borderId="10" xfId="43" applyNumberFormat="1" applyFont="1" applyFill="1" applyBorder="1" applyAlignment="1">
      <alignment horizontal="right" vertical="center"/>
    </xf>
    <xf numFmtId="168" fontId="59" fillId="35" borderId="10" xfId="43" applyNumberFormat="1" applyFont="1" applyFill="1" applyBorder="1" applyAlignment="1">
      <alignment horizontal="right" vertical="center"/>
    </xf>
    <xf numFmtId="164" fontId="59" fillId="34" borderId="10" xfId="43" applyNumberFormat="1" applyFont="1" applyFill="1" applyBorder="1" applyAlignment="1">
      <alignment horizontal="right"/>
    </xf>
    <xf numFmtId="164" fontId="59" fillId="35" borderId="10" xfId="43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6" fillId="34" borderId="10" xfId="0" applyFont="1" applyFill="1" applyBorder="1" applyAlignment="1">
      <alignment horizontal="left" wrapText="1"/>
    </xf>
    <xf numFmtId="1" fontId="67" fillId="20" borderId="10" xfId="0" applyNumberFormat="1" applyFont="1" applyFill="1" applyBorder="1" applyAlignment="1">
      <alignment horizontal="right" wrapText="1"/>
    </xf>
    <xf numFmtId="164" fontId="76" fillId="34" borderId="10" xfId="0" applyNumberFormat="1" applyFont="1" applyFill="1" applyBorder="1" applyAlignment="1">
      <alignment horizontal="left" wrapText="1"/>
    </xf>
    <xf numFmtId="1" fontId="68" fillId="36" borderId="10" xfId="0" applyNumberFormat="1" applyFont="1" applyFill="1" applyBorder="1" applyAlignment="1">
      <alignment horizontal="right" wrapText="1"/>
    </xf>
    <xf numFmtId="0" fontId="61" fillId="33" borderId="0" xfId="0" applyFont="1" applyFill="1" applyAlignment="1">
      <alignment horizontal="left" vertical="top"/>
    </xf>
    <xf numFmtId="0" fontId="70" fillId="0" borderId="10" xfId="0" applyFont="1" applyBorder="1" applyAlignment="1">
      <alignment wrapText="1"/>
    </xf>
    <xf numFmtId="3" fontId="70" fillId="0" borderId="10" xfId="0" applyNumberFormat="1" applyFont="1" applyBorder="1" applyAlignment="1">
      <alignment horizontal="right" wrapText="1"/>
    </xf>
    <xf numFmtId="0" fontId="65" fillId="0" borderId="0" xfId="0" applyFont="1" applyAlignment="1">
      <alignment horizontal="left" vertical="top"/>
    </xf>
    <xf numFmtId="3" fontId="70" fillId="35" borderId="10" xfId="0" applyNumberFormat="1" applyFont="1" applyFill="1" applyBorder="1" applyAlignment="1">
      <alignment vertical="top" wrapText="1"/>
    </xf>
    <xf numFmtId="0" fontId="7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/>
    </xf>
    <xf numFmtId="2" fontId="58" fillId="0" borderId="0" xfId="0" applyNumberFormat="1" applyFont="1" applyBorder="1" applyAlignment="1">
      <alignment/>
    </xf>
    <xf numFmtId="0" fontId="70" fillId="0" borderId="10" xfId="0" applyFont="1" applyBorder="1" applyAlignment="1">
      <alignment horizontal="left" vertical="center" wrapText="1"/>
    </xf>
    <xf numFmtId="0" fontId="67" fillId="34" borderId="10" xfId="0" applyFont="1" applyFill="1" applyBorder="1" applyAlignment="1">
      <alignment wrapText="1"/>
    </xf>
    <xf numFmtId="3" fontId="67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" fontId="67" fillId="0" borderId="10" xfId="0" applyNumberFormat="1" applyFont="1" applyBorder="1" applyAlignment="1">
      <alignment horizontal="right" wrapText="1"/>
    </xf>
    <xf numFmtId="1" fontId="70" fillId="35" borderId="1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67" fillId="34" borderId="10" xfId="0" applyFont="1" applyFill="1" applyBorder="1" applyAlignment="1">
      <alignment horizontal="right" wrapText="1"/>
    </xf>
    <xf numFmtId="1" fontId="67" fillId="0" borderId="14" xfId="0" applyNumberFormat="1" applyFont="1" applyFill="1" applyBorder="1" applyAlignment="1">
      <alignment horizontal="right" wrapText="1"/>
    </xf>
    <xf numFmtId="2" fontId="67" fillId="0" borderId="1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59" fillId="35" borderId="10" xfId="43" applyNumberFormat="1" applyFont="1" applyFill="1" applyBorder="1" applyAlignment="1">
      <alignment horizontal="right" vertical="center"/>
    </xf>
    <xf numFmtId="167" fontId="59" fillId="34" borderId="10" xfId="43" applyNumberFormat="1" applyFont="1" applyFill="1" applyBorder="1" applyAlignment="1">
      <alignment horizontal="right" vertical="center"/>
    </xf>
    <xf numFmtId="168" fontId="68" fillId="36" borderId="10" xfId="0" applyNumberFormat="1" applyFont="1" applyFill="1" applyBorder="1" applyAlignment="1">
      <alignment wrapText="1"/>
    </xf>
    <xf numFmtId="0" fontId="75" fillId="36" borderId="10" xfId="0" applyFont="1" applyFill="1" applyBorder="1" applyAlignment="1">
      <alignment horizontal="left" wrapText="1"/>
    </xf>
    <xf numFmtId="1" fontId="75" fillId="36" borderId="10" xfId="0" applyNumberFormat="1" applyFont="1" applyFill="1" applyBorder="1" applyAlignment="1">
      <alignment horizontal="right" wrapText="1"/>
    </xf>
    <xf numFmtId="164" fontId="75" fillId="36" borderId="10" xfId="0" applyNumberFormat="1" applyFont="1" applyFill="1" applyBorder="1" applyAlignment="1">
      <alignment horizontal="right" wrapText="1"/>
    </xf>
    <xf numFmtId="3" fontId="75" fillId="36" borderId="10" xfId="0" applyNumberFormat="1" applyFont="1" applyFill="1" applyBorder="1" applyAlignment="1">
      <alignment horizontal="right" wrapText="1"/>
    </xf>
    <xf numFmtId="0" fontId="60" fillId="0" borderId="0" xfId="0" applyFont="1" applyAlignment="1">
      <alignment horizontal="justify"/>
    </xf>
    <xf numFmtId="0" fontId="0" fillId="0" borderId="0" xfId="0" applyAlignment="1">
      <alignment/>
    </xf>
    <xf numFmtId="0" fontId="77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70" fillId="0" borderId="12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20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8" fillId="0" borderId="0" xfId="0" applyFont="1" applyAlignment="1">
      <alignment horizontal="justify"/>
    </xf>
    <xf numFmtId="0" fontId="7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9" fillId="0" borderId="0" xfId="0" applyFont="1" applyAlignment="1">
      <alignment horizontal="justify"/>
    </xf>
    <xf numFmtId="0" fontId="59" fillId="0" borderId="0" xfId="0" applyFont="1" applyAlignment="1">
      <alignment/>
    </xf>
    <xf numFmtId="0" fontId="67" fillId="0" borderId="0" xfId="0" applyFont="1" applyBorder="1" applyAlignment="1">
      <alignment horizontal="justify"/>
    </xf>
    <xf numFmtId="0" fontId="59" fillId="0" borderId="0" xfId="0" applyFont="1" applyBorder="1" applyAlignment="1">
      <alignment/>
    </xf>
    <xf numFmtId="0" fontId="61" fillId="0" borderId="0" xfId="0" applyFont="1" applyAlignment="1">
      <alignment horizontal="left"/>
    </xf>
    <xf numFmtId="0" fontId="67" fillId="34" borderId="12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70" fillId="34" borderId="12" xfId="0" applyFont="1" applyFill="1" applyBorder="1" applyAlignment="1">
      <alignment horizontal="left"/>
    </xf>
    <xf numFmtId="0" fontId="70" fillId="34" borderId="0" xfId="0" applyFont="1" applyFill="1" applyBorder="1" applyAlignment="1">
      <alignment horizontal="left"/>
    </xf>
    <xf numFmtId="0" fontId="67" fillId="34" borderId="0" xfId="0" applyFont="1" applyFill="1" applyBorder="1" applyAlignment="1">
      <alignment horizontal="center" wrapText="1"/>
    </xf>
    <xf numFmtId="0" fontId="80" fillId="0" borderId="12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70" fillId="0" borderId="14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right" wrapText="1"/>
    </xf>
    <xf numFmtId="0" fontId="70" fillId="34" borderId="10" xfId="0" applyFont="1" applyFill="1" applyBorder="1" applyAlignment="1">
      <alignment horizontal="justify" wrapText="1"/>
    </xf>
    <xf numFmtId="0" fontId="67" fillId="34" borderId="12" xfId="0" applyFont="1" applyFill="1" applyBorder="1" applyAlignment="1">
      <alignment horizontal="right" wrapText="1"/>
    </xf>
    <xf numFmtId="0" fontId="67" fillId="34" borderId="11" xfId="0" applyFont="1" applyFill="1" applyBorder="1" applyAlignment="1">
      <alignment horizontal="right" wrapText="1"/>
    </xf>
    <xf numFmtId="0" fontId="70" fillId="34" borderId="12" xfId="0" applyFont="1" applyFill="1" applyBorder="1" applyAlignment="1">
      <alignment horizontal="justify" wrapText="1"/>
    </xf>
    <xf numFmtId="0" fontId="70" fillId="34" borderId="11" xfId="0" applyFont="1" applyFill="1" applyBorder="1" applyAlignment="1">
      <alignment horizontal="justify" wrapText="1"/>
    </xf>
    <xf numFmtId="0" fontId="70" fillId="34" borderId="12" xfId="0" applyFont="1" applyFill="1" applyBorder="1" applyAlignment="1">
      <alignment horizontal="left" wrapText="1"/>
    </xf>
    <xf numFmtId="0" fontId="70" fillId="34" borderId="11" xfId="0" applyFont="1" applyFill="1" applyBorder="1" applyAlignment="1">
      <alignment horizontal="left" wrapText="1"/>
    </xf>
    <xf numFmtId="0" fontId="70" fillId="34" borderId="10" xfId="0" applyFont="1" applyFill="1" applyBorder="1" applyAlignment="1">
      <alignment horizontal="right" wrapText="1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vertical="top"/>
    </xf>
    <xf numFmtId="0" fontId="70" fillId="0" borderId="12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34" borderId="10" xfId="0" applyFont="1" applyFill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left" vertical="top" wrapText="1"/>
    </xf>
    <xf numFmtId="2" fontId="70" fillId="0" borderId="10" xfId="0" applyNumberFormat="1" applyFont="1" applyBorder="1" applyAlignment="1">
      <alignment horizontal="left" vertical="center"/>
    </xf>
    <xf numFmtId="2" fontId="70" fillId="34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justify"/>
    </xf>
    <xf numFmtId="0" fontId="70" fillId="0" borderId="10" xfId="0" applyFont="1" applyBorder="1" applyAlignment="1">
      <alignment horizontal="left" vertical="center"/>
    </xf>
    <xf numFmtId="2" fontId="70" fillId="0" borderId="14" xfId="0" applyNumberFormat="1" applyFont="1" applyBorder="1" applyAlignment="1">
      <alignment horizontal="right" wrapText="1"/>
    </xf>
    <xf numFmtId="0" fontId="18" fillId="0" borderId="0" xfId="0" applyFont="1" applyBorder="1" applyAlignment="1">
      <alignment/>
    </xf>
    <xf numFmtId="0" fontId="70" fillId="39" borderId="12" xfId="0" applyFont="1" applyFill="1" applyBorder="1" applyAlignment="1">
      <alignment horizontal="left" vertical="center" wrapText="1"/>
    </xf>
    <xf numFmtId="0" fontId="69" fillId="39" borderId="11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left" wrapText="1"/>
    </xf>
    <xf numFmtId="0" fontId="70" fillId="0" borderId="10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0" fillId="37" borderId="10" xfId="0" applyFont="1" applyFill="1" applyBorder="1" applyAlignment="1">
      <alignment horizontal="left" vertical="center" wrapText="1"/>
    </xf>
    <xf numFmtId="0" fontId="70" fillId="20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left" vertical="center" wrapText="1"/>
    </xf>
    <xf numFmtId="0" fontId="70" fillId="37" borderId="0" xfId="0" applyFont="1" applyFill="1" applyBorder="1" applyAlignment="1">
      <alignment horizontal="left" vertical="center" wrapText="1"/>
    </xf>
    <xf numFmtId="0" fontId="70" fillId="37" borderId="11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center" wrapText="1"/>
    </xf>
    <xf numFmtId="0" fontId="70" fillId="34" borderId="10" xfId="0" applyFont="1" applyFill="1" applyBorder="1" applyAlignment="1">
      <alignment horizontal="center" wrapText="1"/>
    </xf>
    <xf numFmtId="0" fontId="61" fillId="0" borderId="0" xfId="0" applyFont="1" applyAlignment="1">
      <alignment horizontal="justify"/>
    </xf>
    <xf numFmtId="0" fontId="81" fillId="0" borderId="0" xfId="0" applyFont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2" fontId="67" fillId="34" borderId="10" xfId="0" applyNumberFormat="1" applyFont="1" applyFill="1" applyBorder="1" applyAlignment="1">
      <alignment horizontal="right" wrapText="1"/>
    </xf>
    <xf numFmtId="0" fontId="15" fillId="0" borderId="10" xfId="46" applyFont="1" applyBorder="1" applyAlignment="1">
      <alignment/>
      <protection/>
    </xf>
    <xf numFmtId="0" fontId="70" fillId="34" borderId="12" xfId="0" applyFont="1" applyFill="1" applyBorder="1" applyAlignment="1">
      <alignment horizontal="left" vertical="center" wrapText="1"/>
    </xf>
    <xf numFmtId="0" fontId="70" fillId="34" borderId="0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justify"/>
    </xf>
    <xf numFmtId="0" fontId="15" fillId="0" borderId="12" xfId="46" applyFont="1" applyBorder="1" applyAlignment="1">
      <alignment horizontal="left" vertical="center"/>
      <protection/>
    </xf>
    <xf numFmtId="0" fontId="15" fillId="0" borderId="11" xfId="46" applyFont="1" applyBorder="1" applyAlignment="1">
      <alignment horizontal="left" vertical="center"/>
      <protection/>
    </xf>
    <xf numFmtId="0" fontId="78" fillId="0" borderId="0" xfId="0" applyFont="1" applyBorder="1" applyAlignment="1">
      <alignment horizontal="justify"/>
    </xf>
    <xf numFmtId="0" fontId="70" fillId="34" borderId="10" xfId="0" applyFont="1" applyFill="1" applyBorder="1" applyAlignment="1">
      <alignment horizontal="left" vertical="center" wrapText="1"/>
    </xf>
    <xf numFmtId="0" fontId="70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70" fillId="2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70" fillId="34" borderId="11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right" wrapText="1"/>
    </xf>
    <xf numFmtId="0" fontId="55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Q48"/>
  <sheetViews>
    <sheetView zoomScalePageLayoutView="0" workbookViewId="0" topLeftCell="A1">
      <selection activeCell="F23" sqref="F23"/>
    </sheetView>
  </sheetViews>
  <sheetFormatPr defaultColWidth="9.140625" defaultRowHeight="15"/>
  <sheetData>
    <row r="1" s="6" customFormat="1" ht="13.5"/>
    <row r="2" s="6" customFormat="1" ht="13.5"/>
    <row r="3" spans="2:11" s="6" customFormat="1" ht="15" customHeight="1">
      <c r="B3" s="215" t="s">
        <v>183</v>
      </c>
      <c r="C3" s="216"/>
      <c r="D3" s="216"/>
      <c r="E3" s="216"/>
      <c r="F3" s="216"/>
      <c r="G3" s="216"/>
      <c r="H3" s="216"/>
      <c r="I3" s="216"/>
      <c r="J3" s="216"/>
      <c r="K3" s="216"/>
    </row>
    <row r="4" spans="2:11" s="6" customFormat="1" ht="15">
      <c r="B4" s="217" t="s">
        <v>259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2:11" s="6" customFormat="1" ht="13.5">
      <c r="B5" s="219" t="s">
        <v>0</v>
      </c>
      <c r="C5" s="222">
        <v>2016</v>
      </c>
      <c r="D5" s="222"/>
      <c r="E5" s="222"/>
      <c r="F5" s="223">
        <v>2015</v>
      </c>
      <c r="G5" s="223"/>
      <c r="H5" s="223"/>
      <c r="I5" s="222" t="s">
        <v>260</v>
      </c>
      <c r="J5" s="222"/>
      <c r="K5" s="222"/>
    </row>
    <row r="6" spans="2:17" s="6" customFormat="1" ht="22.5" customHeight="1">
      <c r="B6" s="220"/>
      <c r="C6" s="222"/>
      <c r="D6" s="222"/>
      <c r="E6" s="222"/>
      <c r="F6" s="223"/>
      <c r="G6" s="223"/>
      <c r="H6" s="223"/>
      <c r="I6" s="224"/>
      <c r="J6" s="224"/>
      <c r="K6" s="224"/>
      <c r="O6" s="107"/>
      <c r="P6" s="107"/>
      <c r="Q6" s="107"/>
    </row>
    <row r="7" spans="2:17" s="6" customFormat="1" ht="14.25">
      <c r="B7" s="221"/>
      <c r="C7" s="100" t="s">
        <v>1</v>
      </c>
      <c r="D7" s="100" t="s">
        <v>2</v>
      </c>
      <c r="E7" s="100" t="s">
        <v>3</v>
      </c>
      <c r="F7" s="100" t="s">
        <v>1</v>
      </c>
      <c r="G7" s="100" t="s">
        <v>2</v>
      </c>
      <c r="H7" s="100" t="s">
        <v>3</v>
      </c>
      <c r="I7" s="100" t="s">
        <v>1</v>
      </c>
      <c r="J7" s="100" t="s">
        <v>2</v>
      </c>
      <c r="K7" s="100" t="s">
        <v>3</v>
      </c>
      <c r="O7" s="107"/>
      <c r="P7" s="107"/>
      <c r="Q7" s="107"/>
    </row>
    <row r="8" spans="2:17" s="6" customFormat="1" ht="14.25">
      <c r="B8" s="59" t="s">
        <v>141</v>
      </c>
      <c r="C8" s="31">
        <v>615</v>
      </c>
      <c r="D8" s="31">
        <v>18</v>
      </c>
      <c r="E8" s="31">
        <v>944</v>
      </c>
      <c r="F8" s="31">
        <v>698</v>
      </c>
      <c r="G8" s="31">
        <v>22</v>
      </c>
      <c r="H8" s="31">
        <v>1020</v>
      </c>
      <c r="I8" s="60">
        <v>-11.89</v>
      </c>
      <c r="J8" s="61">
        <v>-18.18</v>
      </c>
      <c r="K8" s="60">
        <v>-7.45</v>
      </c>
      <c r="O8" s="107"/>
      <c r="P8" s="107"/>
      <c r="Q8" s="107"/>
    </row>
    <row r="9" spans="2:17" s="6" customFormat="1" ht="14.25">
      <c r="B9" s="59" t="s">
        <v>142</v>
      </c>
      <c r="C9" s="31">
        <v>373</v>
      </c>
      <c r="D9" s="31">
        <v>15</v>
      </c>
      <c r="E9" s="31">
        <v>604</v>
      </c>
      <c r="F9" s="31">
        <v>359</v>
      </c>
      <c r="G9" s="31">
        <v>10</v>
      </c>
      <c r="H9" s="31">
        <v>541</v>
      </c>
      <c r="I9" s="60">
        <v>3.9</v>
      </c>
      <c r="J9" s="61">
        <v>50</v>
      </c>
      <c r="K9" s="60">
        <v>11.65</v>
      </c>
      <c r="O9" s="107"/>
      <c r="P9" s="107"/>
      <c r="Q9" s="107"/>
    </row>
    <row r="10" spans="2:17" s="6" customFormat="1" ht="14.25">
      <c r="B10" s="59" t="s">
        <v>143</v>
      </c>
      <c r="C10" s="31">
        <v>16608</v>
      </c>
      <c r="D10" s="31">
        <v>234</v>
      </c>
      <c r="E10" s="31">
        <v>22406</v>
      </c>
      <c r="F10" s="31">
        <v>16570</v>
      </c>
      <c r="G10" s="31">
        <v>238</v>
      </c>
      <c r="H10" s="31">
        <v>22409</v>
      </c>
      <c r="I10" s="60">
        <v>0.23</v>
      </c>
      <c r="J10" s="61">
        <v>-1.68</v>
      </c>
      <c r="K10" s="60" t="s">
        <v>209</v>
      </c>
      <c r="O10" s="107"/>
      <c r="P10" s="107"/>
      <c r="Q10" s="107"/>
    </row>
    <row r="11" spans="2:17" s="6" customFormat="1" ht="14.25">
      <c r="B11" s="59" t="s">
        <v>144</v>
      </c>
      <c r="C11" s="31">
        <v>1480</v>
      </c>
      <c r="D11" s="31">
        <v>48</v>
      </c>
      <c r="E11" s="31">
        <v>2301</v>
      </c>
      <c r="F11" s="31">
        <v>1605</v>
      </c>
      <c r="G11" s="31">
        <v>63</v>
      </c>
      <c r="H11" s="31">
        <v>2454</v>
      </c>
      <c r="I11" s="60">
        <v>-7.79</v>
      </c>
      <c r="J11" s="61">
        <v>-23.81</v>
      </c>
      <c r="K11" s="60">
        <v>-6.23</v>
      </c>
      <c r="O11" s="107"/>
      <c r="P11" s="107"/>
      <c r="Q11" s="107"/>
    </row>
    <row r="12" spans="2:11" s="6" customFormat="1" ht="13.5">
      <c r="B12" s="59" t="s">
        <v>145</v>
      </c>
      <c r="C12" s="31">
        <v>863</v>
      </c>
      <c r="D12" s="31">
        <v>32</v>
      </c>
      <c r="E12" s="31">
        <v>1509</v>
      </c>
      <c r="F12" s="31">
        <v>995</v>
      </c>
      <c r="G12" s="31">
        <v>37</v>
      </c>
      <c r="H12" s="31">
        <v>1693</v>
      </c>
      <c r="I12" s="60">
        <v>-13.27</v>
      </c>
      <c r="J12" s="61">
        <v>-13.51</v>
      </c>
      <c r="K12" s="60">
        <v>-10.87</v>
      </c>
    </row>
    <row r="13" spans="2:11" s="6" customFormat="1" ht="13.5">
      <c r="B13" s="34" t="s">
        <v>146</v>
      </c>
      <c r="C13" s="36">
        <v>19939</v>
      </c>
      <c r="D13" s="56">
        <v>347</v>
      </c>
      <c r="E13" s="36">
        <v>27764</v>
      </c>
      <c r="F13" s="36">
        <v>20227</v>
      </c>
      <c r="G13" s="56">
        <v>370</v>
      </c>
      <c r="H13" s="36">
        <v>28117</v>
      </c>
      <c r="I13" s="57">
        <v>-1.42</v>
      </c>
      <c r="J13" s="57">
        <v>-6.22</v>
      </c>
      <c r="K13" s="57">
        <v>-1.26</v>
      </c>
    </row>
    <row r="14" spans="2:11" s="6" customFormat="1" ht="13.5">
      <c r="B14" s="34" t="s">
        <v>4</v>
      </c>
      <c r="C14" s="36">
        <v>175791</v>
      </c>
      <c r="D14" s="36">
        <v>3283</v>
      </c>
      <c r="E14" s="36">
        <v>249175</v>
      </c>
      <c r="F14" s="36">
        <v>174539</v>
      </c>
      <c r="G14" s="36">
        <v>3428</v>
      </c>
      <c r="H14" s="36">
        <v>246920</v>
      </c>
      <c r="I14" s="57">
        <v>0.72</v>
      </c>
      <c r="J14" s="57">
        <v>-4.23</v>
      </c>
      <c r="K14" s="57">
        <v>0.91</v>
      </c>
    </row>
    <row r="15" s="6" customFormat="1" ht="13.5" customHeight="1"/>
    <row r="16" s="6" customFormat="1" ht="13.5"/>
    <row r="17" s="6" customFormat="1" ht="13.5"/>
    <row r="18" s="6" customFormat="1" ht="13.5"/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22.5" customHeight="1"/>
    <row r="30" spans="1:2" s="6" customFormat="1" ht="15">
      <c r="A30"/>
      <c r="B30"/>
    </row>
    <row r="31" spans="1:2" s="6" customFormat="1" ht="15">
      <c r="A31"/>
      <c r="B31"/>
    </row>
    <row r="32" spans="1:2" s="6" customFormat="1" ht="15">
      <c r="A32"/>
      <c r="B32"/>
    </row>
    <row r="33" spans="1:2" s="6" customFormat="1" ht="15">
      <c r="A33"/>
      <c r="B33"/>
    </row>
    <row r="34" spans="1:2" s="6" customFormat="1" ht="15">
      <c r="A34"/>
      <c r="B34"/>
    </row>
    <row r="35" spans="1:2" s="6" customFormat="1" ht="15">
      <c r="A35"/>
      <c r="B35"/>
    </row>
    <row r="36" spans="2:11" s="6" customFormat="1" ht="15">
      <c r="B36"/>
      <c r="C36"/>
      <c r="D36"/>
      <c r="E36"/>
      <c r="F36"/>
      <c r="G36"/>
      <c r="H36"/>
      <c r="I36"/>
      <c r="J36"/>
      <c r="K36"/>
    </row>
    <row r="37" spans="2:11" s="6" customFormat="1" ht="15">
      <c r="B37"/>
      <c r="C37"/>
      <c r="D37"/>
      <c r="E37"/>
      <c r="F37"/>
      <c r="G37"/>
      <c r="H37"/>
      <c r="I37"/>
      <c r="J37"/>
      <c r="K37"/>
    </row>
    <row r="38" spans="2:11" s="6" customFormat="1" ht="15">
      <c r="B38"/>
      <c r="C38"/>
      <c r="D38"/>
      <c r="E38"/>
      <c r="F38"/>
      <c r="G38"/>
      <c r="H38"/>
      <c r="I38"/>
      <c r="J38"/>
      <c r="K38"/>
    </row>
    <row r="39" spans="2:11" s="6" customFormat="1" ht="15">
      <c r="B39"/>
      <c r="C39"/>
      <c r="D39"/>
      <c r="E39"/>
      <c r="F39"/>
      <c r="G39"/>
      <c r="H39"/>
      <c r="I39"/>
      <c r="J39"/>
      <c r="K39"/>
    </row>
    <row r="40" spans="2:11" s="6" customFormat="1" ht="15">
      <c r="B40"/>
      <c r="C40"/>
      <c r="D40"/>
      <c r="E40"/>
      <c r="F40"/>
      <c r="G40"/>
      <c r="H40"/>
      <c r="I40"/>
      <c r="J40"/>
      <c r="K40"/>
    </row>
    <row r="41" spans="2:11" s="6" customFormat="1" ht="15">
      <c r="B41"/>
      <c r="C41"/>
      <c r="D41"/>
      <c r="E41"/>
      <c r="F41"/>
      <c r="G41"/>
      <c r="H41"/>
      <c r="I41"/>
      <c r="J41"/>
      <c r="K41"/>
    </row>
    <row r="42" spans="2:11" s="6" customFormat="1" ht="15">
      <c r="B42"/>
      <c r="C42"/>
      <c r="D42"/>
      <c r="E42"/>
      <c r="F42"/>
      <c r="G42"/>
      <c r="H42"/>
      <c r="I42"/>
      <c r="J42"/>
      <c r="K42"/>
    </row>
    <row r="43" spans="2:11" s="6" customFormat="1" ht="15">
      <c r="B43"/>
      <c r="C43"/>
      <c r="D43"/>
      <c r="E43"/>
      <c r="F43"/>
      <c r="G43"/>
      <c r="H43"/>
      <c r="I43"/>
      <c r="J43"/>
      <c r="K43"/>
    </row>
    <row r="44" spans="2:11" s="6" customFormat="1" ht="15">
      <c r="B44"/>
      <c r="C44"/>
      <c r="D44"/>
      <c r="E44"/>
      <c r="F44"/>
      <c r="G44"/>
      <c r="H44"/>
      <c r="I44"/>
      <c r="J44"/>
      <c r="K44"/>
    </row>
    <row r="45" spans="2:11" s="6" customFormat="1" ht="15">
      <c r="B45"/>
      <c r="C45"/>
      <c r="D45"/>
      <c r="E45"/>
      <c r="F45"/>
      <c r="G45"/>
      <c r="H45"/>
      <c r="I45"/>
      <c r="J45"/>
      <c r="K45"/>
    </row>
    <row r="46" spans="2:11" s="6" customFormat="1" ht="15">
      <c r="B46"/>
      <c r="C46"/>
      <c r="D46"/>
      <c r="E46"/>
      <c r="F46"/>
      <c r="G46"/>
      <c r="H46"/>
      <c r="I46"/>
      <c r="J46"/>
      <c r="K46"/>
    </row>
    <row r="47" spans="2:11" s="6" customFormat="1" ht="15">
      <c r="B47"/>
      <c r="C47"/>
      <c r="D47"/>
      <c r="E47"/>
      <c r="F47"/>
      <c r="G47"/>
      <c r="H47"/>
      <c r="I47"/>
      <c r="J47"/>
      <c r="K47"/>
    </row>
    <row r="48" spans="2:11" s="6" customFormat="1" ht="15">
      <c r="B48"/>
      <c r="C48"/>
      <c r="D48"/>
      <c r="E48"/>
      <c r="F48"/>
      <c r="G48"/>
      <c r="H48"/>
      <c r="I48"/>
      <c r="J48"/>
      <c r="K48"/>
    </row>
  </sheetData>
  <sheetProtection/>
  <mergeCells count="6">
    <mergeCell ref="B3:K3"/>
    <mergeCell ref="B4:K4"/>
    <mergeCell ref="B5:B7"/>
    <mergeCell ref="C5:E6"/>
    <mergeCell ref="F5:H6"/>
    <mergeCell ref="I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3:M18"/>
  <sheetViews>
    <sheetView zoomScalePageLayoutView="0" workbookViewId="0" topLeftCell="A1">
      <selection activeCell="K32" sqref="K32"/>
    </sheetView>
  </sheetViews>
  <sheetFormatPr defaultColWidth="9.140625" defaultRowHeight="15"/>
  <cols>
    <col min="2" max="2" width="16.8515625" style="0" customWidth="1"/>
  </cols>
  <sheetData>
    <row r="3" spans="2:7" ht="15">
      <c r="B3" s="8" t="s">
        <v>232</v>
      </c>
      <c r="C3" s="6"/>
      <c r="D3" s="6"/>
      <c r="E3" s="6"/>
      <c r="F3" s="7"/>
      <c r="G3" s="7"/>
    </row>
    <row r="4" spans="2:7" ht="15">
      <c r="B4" s="10" t="s">
        <v>131</v>
      </c>
      <c r="C4" s="6"/>
      <c r="D4" s="6"/>
      <c r="E4" s="6"/>
      <c r="F4" s="7"/>
      <c r="G4" s="7"/>
    </row>
    <row r="5" spans="2:7" ht="15">
      <c r="B5" s="254" t="s">
        <v>46</v>
      </c>
      <c r="C5" s="252" t="s">
        <v>1</v>
      </c>
      <c r="D5" s="252" t="s">
        <v>2</v>
      </c>
      <c r="E5" s="252" t="s">
        <v>3</v>
      </c>
      <c r="F5" s="252" t="s">
        <v>119</v>
      </c>
      <c r="G5" s="252" t="s">
        <v>120</v>
      </c>
    </row>
    <row r="6" spans="2:7" ht="15">
      <c r="B6" s="255"/>
      <c r="C6" s="253"/>
      <c r="D6" s="253"/>
      <c r="E6" s="253"/>
      <c r="F6" s="253"/>
      <c r="G6" s="253"/>
    </row>
    <row r="7" spans="2:13" ht="15">
      <c r="B7" s="43" t="s">
        <v>6</v>
      </c>
      <c r="C7" s="44">
        <v>16078</v>
      </c>
      <c r="D7" s="45">
        <v>186</v>
      </c>
      <c r="E7" s="44">
        <v>21392</v>
      </c>
      <c r="F7" s="46">
        <v>1.16</v>
      </c>
      <c r="G7" s="47">
        <v>133.05</v>
      </c>
      <c r="K7" s="2"/>
      <c r="L7" s="2"/>
      <c r="M7" s="2"/>
    </row>
    <row r="8" spans="2:13" ht="15">
      <c r="B8" s="43" t="s">
        <v>48</v>
      </c>
      <c r="C8" s="44">
        <v>1314</v>
      </c>
      <c r="D8" s="45">
        <v>36</v>
      </c>
      <c r="E8" s="44">
        <v>2011</v>
      </c>
      <c r="F8" s="46">
        <v>2.74</v>
      </c>
      <c r="G8" s="47">
        <v>153.04</v>
      </c>
      <c r="K8" s="2"/>
      <c r="L8" s="2"/>
      <c r="M8" s="2"/>
    </row>
    <row r="9" spans="2:13" ht="15">
      <c r="B9" s="43" t="s">
        <v>49</v>
      </c>
      <c r="C9" s="44">
        <v>3197</v>
      </c>
      <c r="D9" s="45">
        <v>149</v>
      </c>
      <c r="E9" s="44">
        <v>5192</v>
      </c>
      <c r="F9" s="46">
        <v>4.66</v>
      </c>
      <c r="G9" s="47">
        <v>162.4</v>
      </c>
      <c r="K9" s="2"/>
      <c r="L9" s="2"/>
      <c r="M9" s="2"/>
    </row>
    <row r="10" spans="2:13" ht="15">
      <c r="B10" s="34" t="s">
        <v>8</v>
      </c>
      <c r="C10" s="42">
        <v>20589</v>
      </c>
      <c r="D10" s="42">
        <v>371</v>
      </c>
      <c r="E10" s="42">
        <v>28595</v>
      </c>
      <c r="F10" s="48">
        <v>1.8</v>
      </c>
      <c r="G10" s="48">
        <v>138.88</v>
      </c>
      <c r="K10" s="2"/>
      <c r="L10" s="2"/>
      <c r="M10" s="2"/>
    </row>
    <row r="11" spans="2:13" ht="15">
      <c r="B11" s="92" t="s">
        <v>132</v>
      </c>
      <c r="C11" s="4"/>
      <c r="D11" s="4"/>
      <c r="E11" s="4"/>
      <c r="F11" s="16"/>
      <c r="G11" s="16"/>
      <c r="K11" s="2"/>
      <c r="L11" s="2"/>
      <c r="M11" s="2"/>
    </row>
    <row r="12" spans="2:13" ht="15">
      <c r="B12" s="92" t="s">
        <v>134</v>
      </c>
      <c r="C12" s="93"/>
      <c r="D12" s="93"/>
      <c r="E12" s="93"/>
      <c r="F12" s="94"/>
      <c r="G12" s="94"/>
      <c r="K12" s="2"/>
      <c r="L12" s="2"/>
      <c r="M12" s="2"/>
    </row>
    <row r="13" spans="2:13" ht="15">
      <c r="B13" s="92" t="s">
        <v>133</v>
      </c>
      <c r="C13" s="93"/>
      <c r="D13" s="93"/>
      <c r="E13" s="93"/>
      <c r="F13" s="94"/>
      <c r="G13" s="94"/>
      <c r="K13" s="2"/>
      <c r="L13" s="2"/>
      <c r="M13" s="2"/>
    </row>
    <row r="14" spans="11:13" ht="15">
      <c r="K14" s="2"/>
      <c r="L14" s="2"/>
      <c r="M14" s="2"/>
    </row>
    <row r="15" spans="11:13" ht="15">
      <c r="K15" s="2"/>
      <c r="L15" s="2"/>
      <c r="M15" s="2"/>
    </row>
    <row r="16" spans="11:13" ht="15">
      <c r="K16" s="2"/>
      <c r="L16" s="2"/>
      <c r="M16" s="2"/>
    </row>
    <row r="17" spans="11:13" ht="15">
      <c r="K17" s="2"/>
      <c r="L17" s="2"/>
      <c r="M17" s="2"/>
    </row>
    <row r="18" spans="11:13" ht="15">
      <c r="K18" s="2"/>
      <c r="L18" s="2"/>
      <c r="M18" s="2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3:F11"/>
  <sheetViews>
    <sheetView zoomScalePageLayoutView="0" workbookViewId="0" topLeftCell="A1">
      <selection activeCell="I28" sqref="I28"/>
    </sheetView>
  </sheetViews>
  <sheetFormatPr defaultColWidth="9.140625" defaultRowHeight="15"/>
  <cols>
    <col min="2" max="2" width="28.140625" style="0" customWidth="1"/>
  </cols>
  <sheetData>
    <row r="3" spans="2:3" ht="15">
      <c r="B3" s="8" t="s">
        <v>291</v>
      </c>
      <c r="C3" s="125"/>
    </row>
    <row r="4" spans="2:6" ht="15">
      <c r="B4" s="10" t="s">
        <v>266</v>
      </c>
      <c r="C4" s="2"/>
      <c r="E4" s="125"/>
      <c r="F4" s="125"/>
    </row>
    <row r="5" spans="2:6" ht="15">
      <c r="B5" s="256" t="s">
        <v>46</v>
      </c>
      <c r="C5" s="250" t="s">
        <v>1</v>
      </c>
      <c r="D5" s="250" t="s">
        <v>2</v>
      </c>
      <c r="E5" s="250" t="s">
        <v>3</v>
      </c>
      <c r="F5" s="250" t="s">
        <v>119</v>
      </c>
    </row>
    <row r="6" spans="2:6" ht="15">
      <c r="B6" s="257"/>
      <c r="C6" s="250"/>
      <c r="D6" s="250"/>
      <c r="E6" s="250"/>
      <c r="F6" s="250"/>
    </row>
    <row r="7" spans="2:6" ht="15">
      <c r="B7" s="27" t="s">
        <v>288</v>
      </c>
      <c r="C7" s="31">
        <v>4095</v>
      </c>
      <c r="D7" s="40">
        <v>45</v>
      </c>
      <c r="E7" s="33">
        <v>5440</v>
      </c>
      <c r="F7" s="64">
        <v>1.1</v>
      </c>
    </row>
    <row r="8" spans="2:6" ht="15">
      <c r="B8" s="27" t="s">
        <v>289</v>
      </c>
      <c r="C8" s="31">
        <v>11217</v>
      </c>
      <c r="D8" s="40">
        <v>245</v>
      </c>
      <c r="E8" s="33">
        <v>15878</v>
      </c>
      <c r="F8" s="64">
        <v>2.18</v>
      </c>
    </row>
    <row r="9" spans="2:6" ht="15">
      <c r="B9" s="27" t="s">
        <v>290</v>
      </c>
      <c r="C9" s="31">
        <v>4627</v>
      </c>
      <c r="D9" s="40">
        <v>57</v>
      </c>
      <c r="E9" s="33">
        <v>6446</v>
      </c>
      <c r="F9" s="64">
        <v>1.23</v>
      </c>
    </row>
    <row r="10" spans="2:6" ht="15">
      <c r="B10" s="34" t="s">
        <v>8</v>
      </c>
      <c r="C10" s="36">
        <v>19939</v>
      </c>
      <c r="D10" s="36">
        <v>347</v>
      </c>
      <c r="E10" s="36">
        <v>27764</v>
      </c>
      <c r="F10" s="57">
        <v>1.74</v>
      </c>
    </row>
    <row r="11" spans="2:6" ht="15">
      <c r="B11" s="188" t="s">
        <v>132</v>
      </c>
      <c r="C11" s="2"/>
      <c r="D11" s="2"/>
      <c r="E11" s="2"/>
      <c r="F11" s="3"/>
    </row>
  </sheetData>
  <sheetProtection/>
  <mergeCells count="5"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3:P15"/>
  <sheetViews>
    <sheetView zoomScalePageLayoutView="0" workbookViewId="0" topLeftCell="A1">
      <selection activeCell="G20" sqref="G20"/>
    </sheetView>
  </sheetViews>
  <sheetFormatPr defaultColWidth="9.140625" defaultRowHeight="15"/>
  <cols>
    <col min="3" max="3" width="10.00390625" style="0" bestFit="1" customWidth="1"/>
    <col min="10" max="10" width="10.00390625" style="0" bestFit="1" customWidth="1"/>
  </cols>
  <sheetData>
    <row r="3" spans="2:16" ht="15">
      <c r="B3" s="11" t="s">
        <v>149</v>
      </c>
      <c r="C3" s="11"/>
      <c r="D3" s="11"/>
      <c r="E3" s="11"/>
      <c r="F3" s="11"/>
      <c r="G3" s="11"/>
      <c r="H3" s="11"/>
      <c r="I3" s="2"/>
      <c r="J3" s="2"/>
      <c r="K3" s="2"/>
      <c r="L3" s="2"/>
      <c r="M3" s="2"/>
      <c r="N3" s="2"/>
      <c r="O3" s="2"/>
      <c r="P3" s="2"/>
    </row>
    <row r="4" spans="2:16" ht="15">
      <c r="B4" s="259" t="s">
        <v>280</v>
      </c>
      <c r="C4" s="260"/>
      <c r="D4" s="260"/>
      <c r="E4" s="260"/>
      <c r="F4" s="260"/>
      <c r="G4" s="260"/>
      <c r="H4" s="260"/>
      <c r="I4" s="2"/>
      <c r="J4" s="2"/>
      <c r="K4" s="2"/>
      <c r="L4" s="2"/>
      <c r="M4" s="2"/>
      <c r="N4" s="2"/>
      <c r="O4" s="2"/>
      <c r="P4" s="2"/>
    </row>
    <row r="5" spans="2:16" ht="15">
      <c r="B5" s="261" t="s">
        <v>0</v>
      </c>
      <c r="C5" s="264" t="s">
        <v>50</v>
      </c>
      <c r="D5" s="264"/>
      <c r="E5" s="264"/>
      <c r="F5" s="264"/>
      <c r="G5" s="264"/>
      <c r="H5" s="264"/>
      <c r="I5" s="264"/>
      <c r="J5" s="265" t="s">
        <v>51</v>
      </c>
      <c r="K5" s="265"/>
      <c r="L5" s="265"/>
      <c r="M5" s="265"/>
      <c r="N5" s="265"/>
      <c r="O5" s="265"/>
      <c r="P5" s="265"/>
    </row>
    <row r="6" spans="2:16" ht="15">
      <c r="B6" s="262"/>
      <c r="C6" s="250" t="s">
        <v>52</v>
      </c>
      <c r="D6" s="250" t="s">
        <v>53</v>
      </c>
      <c r="E6" s="250" t="s">
        <v>54</v>
      </c>
      <c r="F6" s="250" t="s">
        <v>55</v>
      </c>
      <c r="G6" s="250" t="s">
        <v>56</v>
      </c>
      <c r="H6" s="250" t="s">
        <v>129</v>
      </c>
      <c r="I6" s="258" t="s">
        <v>8</v>
      </c>
      <c r="J6" s="250" t="s">
        <v>52</v>
      </c>
      <c r="K6" s="250" t="s">
        <v>53</v>
      </c>
      <c r="L6" s="250" t="s">
        <v>54</v>
      </c>
      <c r="M6" s="250" t="s">
        <v>55</v>
      </c>
      <c r="N6" s="250" t="s">
        <v>56</v>
      </c>
      <c r="O6" s="250" t="s">
        <v>129</v>
      </c>
      <c r="P6" s="258" t="s">
        <v>8</v>
      </c>
    </row>
    <row r="7" spans="2:16" ht="15">
      <c r="B7" s="262"/>
      <c r="C7" s="250"/>
      <c r="D7" s="250"/>
      <c r="E7" s="250"/>
      <c r="F7" s="250"/>
      <c r="G7" s="250"/>
      <c r="H7" s="250"/>
      <c r="I7" s="258"/>
      <c r="J7" s="250"/>
      <c r="K7" s="250"/>
      <c r="L7" s="250"/>
      <c r="M7" s="250"/>
      <c r="N7" s="250"/>
      <c r="O7" s="250"/>
      <c r="P7" s="258"/>
    </row>
    <row r="8" spans="2:16" ht="15">
      <c r="B8" s="262"/>
      <c r="C8" s="250"/>
      <c r="D8" s="250"/>
      <c r="E8" s="250"/>
      <c r="F8" s="250"/>
      <c r="G8" s="250"/>
      <c r="H8" s="250"/>
      <c r="I8" s="258"/>
      <c r="J8" s="250"/>
      <c r="K8" s="250"/>
      <c r="L8" s="250"/>
      <c r="M8" s="250"/>
      <c r="N8" s="250"/>
      <c r="O8" s="250"/>
      <c r="P8" s="258"/>
    </row>
    <row r="9" spans="2:16" ht="24" customHeight="1">
      <c r="B9" s="263"/>
      <c r="C9" s="250"/>
      <c r="D9" s="250"/>
      <c r="E9" s="250"/>
      <c r="F9" s="250"/>
      <c r="G9" s="250"/>
      <c r="H9" s="250"/>
      <c r="I9" s="258"/>
      <c r="J9" s="250"/>
      <c r="K9" s="250"/>
      <c r="L9" s="250"/>
      <c r="M9" s="250"/>
      <c r="N9" s="250"/>
      <c r="O9" s="250"/>
      <c r="P9" s="258"/>
    </row>
    <row r="10" spans="2:16" ht="15">
      <c r="B10" s="43" t="s">
        <v>141</v>
      </c>
      <c r="C10" s="44">
        <v>115</v>
      </c>
      <c r="D10" s="45">
        <v>5</v>
      </c>
      <c r="E10" s="44">
        <v>26</v>
      </c>
      <c r="F10" s="45">
        <v>142</v>
      </c>
      <c r="G10" s="44">
        <v>30</v>
      </c>
      <c r="H10" s="45">
        <v>10</v>
      </c>
      <c r="I10" s="44">
        <v>328</v>
      </c>
      <c r="J10" s="45">
        <v>36</v>
      </c>
      <c r="K10" s="44">
        <v>5</v>
      </c>
      <c r="L10" s="45">
        <v>34</v>
      </c>
      <c r="M10" s="44">
        <v>127</v>
      </c>
      <c r="N10" s="45">
        <v>82</v>
      </c>
      <c r="O10" s="44">
        <v>3</v>
      </c>
      <c r="P10" s="45">
        <v>287</v>
      </c>
    </row>
    <row r="11" spans="2:16" ht="15">
      <c r="B11" s="43" t="s">
        <v>142</v>
      </c>
      <c r="C11" s="44">
        <v>54</v>
      </c>
      <c r="D11" s="45">
        <v>2</v>
      </c>
      <c r="E11" s="44">
        <v>22</v>
      </c>
      <c r="F11" s="45">
        <v>93</v>
      </c>
      <c r="G11" s="44">
        <v>17</v>
      </c>
      <c r="H11" s="45">
        <v>4</v>
      </c>
      <c r="I11" s="44">
        <v>192</v>
      </c>
      <c r="J11" s="45">
        <v>20</v>
      </c>
      <c r="K11" s="44">
        <v>4</v>
      </c>
      <c r="L11" s="45">
        <v>15</v>
      </c>
      <c r="M11" s="44">
        <v>75</v>
      </c>
      <c r="N11" s="45">
        <v>60</v>
      </c>
      <c r="O11" s="44">
        <v>7</v>
      </c>
      <c r="P11" s="45">
        <v>181</v>
      </c>
    </row>
    <row r="12" spans="2:16" ht="15">
      <c r="B12" s="43" t="s">
        <v>143</v>
      </c>
      <c r="C12" s="44">
        <v>3052</v>
      </c>
      <c r="D12" s="45">
        <v>165</v>
      </c>
      <c r="E12" s="44">
        <v>2273</v>
      </c>
      <c r="F12" s="45">
        <v>6888</v>
      </c>
      <c r="G12" s="44">
        <v>1080</v>
      </c>
      <c r="H12" s="45">
        <v>231</v>
      </c>
      <c r="I12" s="44">
        <v>13689</v>
      </c>
      <c r="J12" s="45">
        <v>208</v>
      </c>
      <c r="K12" s="44">
        <v>48</v>
      </c>
      <c r="L12" s="45">
        <v>270</v>
      </c>
      <c r="M12" s="44">
        <v>1816</v>
      </c>
      <c r="N12" s="45">
        <v>524</v>
      </c>
      <c r="O12" s="44">
        <v>53</v>
      </c>
      <c r="P12" s="45">
        <v>2919</v>
      </c>
    </row>
    <row r="13" spans="2:16" ht="15">
      <c r="B13" s="43" t="s">
        <v>144</v>
      </c>
      <c r="C13" s="44">
        <v>225</v>
      </c>
      <c r="D13" s="45">
        <v>41</v>
      </c>
      <c r="E13" s="44">
        <v>227</v>
      </c>
      <c r="F13" s="45">
        <v>335</v>
      </c>
      <c r="G13" s="44">
        <v>41</v>
      </c>
      <c r="H13" s="45">
        <v>4</v>
      </c>
      <c r="I13" s="44">
        <v>873</v>
      </c>
      <c r="J13" s="45">
        <v>112</v>
      </c>
      <c r="K13" s="44">
        <v>19</v>
      </c>
      <c r="L13" s="45">
        <v>144</v>
      </c>
      <c r="M13" s="44">
        <v>267</v>
      </c>
      <c r="N13" s="45">
        <v>57</v>
      </c>
      <c r="O13" s="44">
        <v>8</v>
      </c>
      <c r="P13" s="45">
        <v>607</v>
      </c>
    </row>
    <row r="14" spans="2:16" ht="15">
      <c r="B14" s="43" t="s">
        <v>145</v>
      </c>
      <c r="C14" s="44">
        <v>95</v>
      </c>
      <c r="D14" s="45">
        <v>16</v>
      </c>
      <c r="E14" s="44">
        <v>75</v>
      </c>
      <c r="F14" s="45">
        <v>177</v>
      </c>
      <c r="G14" s="44">
        <v>39</v>
      </c>
      <c r="H14" s="45">
        <v>6</v>
      </c>
      <c r="I14" s="44">
        <v>408</v>
      </c>
      <c r="J14" s="45">
        <v>53</v>
      </c>
      <c r="K14" s="44">
        <v>11</v>
      </c>
      <c r="L14" s="45">
        <v>52</v>
      </c>
      <c r="M14" s="44">
        <v>259</v>
      </c>
      <c r="N14" s="45">
        <v>66</v>
      </c>
      <c r="O14" s="44">
        <v>14</v>
      </c>
      <c r="P14" s="45">
        <v>455</v>
      </c>
    </row>
    <row r="15" spans="2:16" ht="15">
      <c r="B15" s="34" t="s">
        <v>8</v>
      </c>
      <c r="C15" s="42">
        <v>3541</v>
      </c>
      <c r="D15" s="42">
        <v>229</v>
      </c>
      <c r="E15" s="42">
        <v>2623</v>
      </c>
      <c r="F15" s="42">
        <v>7635</v>
      </c>
      <c r="G15" s="42">
        <v>1207</v>
      </c>
      <c r="H15" s="42">
        <v>255</v>
      </c>
      <c r="I15" s="42">
        <v>15490</v>
      </c>
      <c r="J15" s="42">
        <v>429</v>
      </c>
      <c r="K15" s="42">
        <v>87</v>
      </c>
      <c r="L15" s="42">
        <v>515</v>
      </c>
      <c r="M15" s="42">
        <v>2544</v>
      </c>
      <c r="N15" s="42">
        <v>789</v>
      </c>
      <c r="O15" s="42">
        <v>85</v>
      </c>
      <c r="P15" s="42">
        <v>4449</v>
      </c>
    </row>
  </sheetData>
  <sheetProtection/>
  <mergeCells count="18">
    <mergeCell ref="K6:K9"/>
    <mergeCell ref="L6:L9"/>
    <mergeCell ref="M6:M9"/>
    <mergeCell ref="N6:N9"/>
    <mergeCell ref="O6:O9"/>
    <mergeCell ref="P6:P9"/>
    <mergeCell ref="B4:H4"/>
    <mergeCell ref="B5:B9"/>
    <mergeCell ref="C5:I5"/>
    <mergeCell ref="J5:P5"/>
    <mergeCell ref="C6:C9"/>
    <mergeCell ref="D6:D9"/>
    <mergeCell ref="E6:E9"/>
    <mergeCell ref="F6:F9"/>
    <mergeCell ref="G6:G9"/>
    <mergeCell ref="H6:H9"/>
    <mergeCell ref="I6:I9"/>
    <mergeCell ref="J6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3:K12"/>
  <sheetViews>
    <sheetView zoomScalePageLayoutView="0" workbookViewId="0" topLeftCell="A1">
      <selection activeCell="J15" sqref="J15"/>
    </sheetView>
  </sheetViews>
  <sheetFormatPr defaultColWidth="9.140625" defaultRowHeight="15"/>
  <sheetData>
    <row r="3" spans="2:11" ht="15" customHeight="1">
      <c r="B3" s="266" t="s">
        <v>150</v>
      </c>
      <c r="C3" s="266"/>
      <c r="D3" s="266"/>
      <c r="E3" s="266"/>
      <c r="F3" s="266"/>
      <c r="G3" s="266"/>
      <c r="H3" s="266"/>
      <c r="I3" s="266"/>
      <c r="J3" s="266"/>
      <c r="K3" s="266"/>
    </row>
    <row r="4" spans="2:9" ht="15" customHeight="1">
      <c r="B4" s="259" t="s">
        <v>267</v>
      </c>
      <c r="C4" s="260"/>
      <c r="D4" s="260"/>
      <c r="E4" s="260"/>
      <c r="F4" s="260"/>
      <c r="G4" s="260"/>
      <c r="H4" s="260"/>
      <c r="I4" s="108"/>
    </row>
    <row r="5" spans="2:9" ht="15">
      <c r="B5" s="267" t="s">
        <v>0</v>
      </c>
      <c r="C5" s="268" t="s">
        <v>216</v>
      </c>
      <c r="D5" s="268"/>
      <c r="E5" s="268"/>
      <c r="F5" s="268"/>
      <c r="G5" s="268"/>
      <c r="H5" s="268"/>
      <c r="I5" s="269" t="s">
        <v>8</v>
      </c>
    </row>
    <row r="6" spans="2:9" ht="81">
      <c r="B6" s="267"/>
      <c r="C6" s="109" t="s">
        <v>52</v>
      </c>
      <c r="D6" s="109" t="s">
        <v>53</v>
      </c>
      <c r="E6" s="109" t="s">
        <v>54</v>
      </c>
      <c r="F6" s="109" t="s">
        <v>55</v>
      </c>
      <c r="G6" s="109" t="s">
        <v>56</v>
      </c>
      <c r="H6" s="109" t="s">
        <v>129</v>
      </c>
      <c r="I6" s="269"/>
    </row>
    <row r="7" spans="2:9" ht="15">
      <c r="B7" s="121" t="s">
        <v>141</v>
      </c>
      <c r="C7" s="122">
        <v>35.06</v>
      </c>
      <c r="D7" s="123">
        <v>1.52</v>
      </c>
      <c r="E7" s="122">
        <v>7.93</v>
      </c>
      <c r="F7" s="123">
        <v>43.29</v>
      </c>
      <c r="G7" s="122">
        <v>9.15</v>
      </c>
      <c r="H7" s="123">
        <v>3.05</v>
      </c>
      <c r="I7" s="122">
        <v>100</v>
      </c>
    </row>
    <row r="8" spans="2:9" ht="15">
      <c r="B8" s="121" t="s">
        <v>142</v>
      </c>
      <c r="C8" s="122">
        <v>28.13</v>
      </c>
      <c r="D8" s="123">
        <v>1.04</v>
      </c>
      <c r="E8" s="122">
        <v>11.46</v>
      </c>
      <c r="F8" s="123">
        <v>48.44</v>
      </c>
      <c r="G8" s="122">
        <v>8.85</v>
      </c>
      <c r="H8" s="123">
        <v>2.08</v>
      </c>
      <c r="I8" s="122">
        <v>100</v>
      </c>
    </row>
    <row r="9" spans="2:9" ht="15">
      <c r="B9" s="121" t="s">
        <v>143</v>
      </c>
      <c r="C9" s="122">
        <v>22.3</v>
      </c>
      <c r="D9" s="123">
        <v>1.21</v>
      </c>
      <c r="E9" s="122">
        <v>16.6</v>
      </c>
      <c r="F9" s="123">
        <v>50.32</v>
      </c>
      <c r="G9" s="122">
        <v>7.89</v>
      </c>
      <c r="H9" s="123">
        <v>1.69</v>
      </c>
      <c r="I9" s="122">
        <v>100</v>
      </c>
    </row>
    <row r="10" spans="2:9" ht="15">
      <c r="B10" s="121" t="s">
        <v>144</v>
      </c>
      <c r="C10" s="122">
        <v>25.77</v>
      </c>
      <c r="D10" s="123">
        <v>4.7</v>
      </c>
      <c r="E10" s="122">
        <v>26</v>
      </c>
      <c r="F10" s="123">
        <v>38.37</v>
      </c>
      <c r="G10" s="122">
        <v>4.7</v>
      </c>
      <c r="H10" s="123">
        <v>0.46</v>
      </c>
      <c r="I10" s="122">
        <v>100</v>
      </c>
    </row>
    <row r="11" spans="2:9" ht="15">
      <c r="B11" s="121" t="s">
        <v>145</v>
      </c>
      <c r="C11" s="122">
        <v>23.28</v>
      </c>
      <c r="D11" s="123">
        <v>3.92</v>
      </c>
      <c r="E11" s="122">
        <v>18.38</v>
      </c>
      <c r="F11" s="123">
        <v>43.38</v>
      </c>
      <c r="G11" s="122">
        <v>9.56</v>
      </c>
      <c r="H11" s="123">
        <v>1.47</v>
      </c>
      <c r="I11" s="122">
        <v>100</v>
      </c>
    </row>
    <row r="12" spans="2:9" ht="15">
      <c r="B12" s="124" t="s">
        <v>8</v>
      </c>
      <c r="C12" s="124">
        <v>22.86</v>
      </c>
      <c r="D12" s="124">
        <v>1.48</v>
      </c>
      <c r="E12" s="124">
        <v>16.93</v>
      </c>
      <c r="F12" s="124">
        <v>49.29</v>
      </c>
      <c r="G12" s="124">
        <v>7.79</v>
      </c>
      <c r="H12" s="124">
        <v>1.65</v>
      </c>
      <c r="I12" s="124">
        <v>100</v>
      </c>
    </row>
  </sheetData>
  <sheetProtection/>
  <mergeCells count="5">
    <mergeCell ref="B3:K3"/>
    <mergeCell ref="B4:H4"/>
    <mergeCell ref="B5:B6"/>
    <mergeCell ref="C5:H5"/>
    <mergeCell ref="I5:I6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3:K19"/>
  <sheetViews>
    <sheetView zoomScalePageLayoutView="0" workbookViewId="0" topLeftCell="A1">
      <selection activeCell="H22" sqref="H22"/>
    </sheetView>
  </sheetViews>
  <sheetFormatPr defaultColWidth="9.140625" defaultRowHeight="15"/>
  <sheetData>
    <row r="3" spans="2:3" ht="15">
      <c r="B3" s="8" t="s">
        <v>151</v>
      </c>
      <c r="C3" s="116"/>
    </row>
    <row r="4" spans="2:9" ht="15" customHeight="1">
      <c r="B4" s="270" t="s">
        <v>267</v>
      </c>
      <c r="C4" s="270"/>
      <c r="D4" s="270"/>
      <c r="E4" s="270"/>
      <c r="F4" s="270"/>
      <c r="G4" s="270"/>
      <c r="H4" s="270"/>
      <c r="I4" s="6"/>
    </row>
    <row r="5" spans="2:9" ht="15" customHeight="1">
      <c r="B5" s="271" t="s">
        <v>0</v>
      </c>
      <c r="C5" s="268" t="s">
        <v>217</v>
      </c>
      <c r="D5" s="268"/>
      <c r="E5" s="268"/>
      <c r="F5" s="268"/>
      <c r="G5" s="268"/>
      <c r="H5" s="268"/>
      <c r="I5" s="272" t="s">
        <v>8</v>
      </c>
    </row>
    <row r="6" spans="2:9" ht="81">
      <c r="B6" s="271"/>
      <c r="C6" s="205" t="s">
        <v>52</v>
      </c>
      <c r="D6" s="205" t="s">
        <v>53</v>
      </c>
      <c r="E6" s="205" t="s">
        <v>54</v>
      </c>
      <c r="F6" s="205" t="s">
        <v>55</v>
      </c>
      <c r="G6" s="205" t="s">
        <v>56</v>
      </c>
      <c r="H6" s="205" t="s">
        <v>129</v>
      </c>
      <c r="I6" s="272"/>
    </row>
    <row r="7" spans="2:9" ht="15">
      <c r="B7" s="43" t="s">
        <v>141</v>
      </c>
      <c r="C7" s="47">
        <v>12.54</v>
      </c>
      <c r="D7" s="46">
        <v>1.74</v>
      </c>
      <c r="E7" s="47">
        <v>11.85</v>
      </c>
      <c r="F7" s="46">
        <v>44.25</v>
      </c>
      <c r="G7" s="47">
        <v>28.57</v>
      </c>
      <c r="H7" s="46">
        <v>1.05</v>
      </c>
      <c r="I7" s="47">
        <v>100</v>
      </c>
    </row>
    <row r="8" spans="2:9" ht="15">
      <c r="B8" s="43" t="s">
        <v>142</v>
      </c>
      <c r="C8" s="47">
        <v>11.05</v>
      </c>
      <c r="D8" s="46">
        <v>2.21</v>
      </c>
      <c r="E8" s="47">
        <v>8.29</v>
      </c>
      <c r="F8" s="46">
        <v>41.44</v>
      </c>
      <c r="G8" s="47">
        <v>33.15</v>
      </c>
      <c r="H8" s="46">
        <v>3.87</v>
      </c>
      <c r="I8" s="47">
        <v>100</v>
      </c>
    </row>
    <row r="9" spans="2:9" ht="15">
      <c r="B9" s="43" t="s">
        <v>143</v>
      </c>
      <c r="C9" s="47">
        <v>7.13</v>
      </c>
      <c r="D9" s="46">
        <v>1.64</v>
      </c>
      <c r="E9" s="47">
        <v>9.25</v>
      </c>
      <c r="F9" s="46">
        <v>62.21</v>
      </c>
      <c r="G9" s="47">
        <v>17.95</v>
      </c>
      <c r="H9" s="46">
        <v>1.82</v>
      </c>
      <c r="I9" s="47">
        <v>100</v>
      </c>
    </row>
    <row r="10" spans="2:9" ht="15">
      <c r="B10" s="43" t="s">
        <v>144</v>
      </c>
      <c r="C10" s="47">
        <v>18.45</v>
      </c>
      <c r="D10" s="46">
        <v>3.13</v>
      </c>
      <c r="E10" s="47">
        <v>23.72</v>
      </c>
      <c r="F10" s="46">
        <v>43.99</v>
      </c>
      <c r="G10" s="47">
        <v>9.39</v>
      </c>
      <c r="H10" s="46">
        <v>1.32</v>
      </c>
      <c r="I10" s="47">
        <v>100</v>
      </c>
    </row>
    <row r="11" spans="2:9" ht="15">
      <c r="B11" s="43" t="s">
        <v>145</v>
      </c>
      <c r="C11" s="47">
        <v>11.65</v>
      </c>
      <c r="D11" s="46">
        <v>2.42</v>
      </c>
      <c r="E11" s="47">
        <v>11.43</v>
      </c>
      <c r="F11" s="46">
        <v>56.92</v>
      </c>
      <c r="G11" s="47">
        <v>14.51</v>
      </c>
      <c r="H11" s="50">
        <v>3.08</v>
      </c>
      <c r="I11" s="47">
        <v>100</v>
      </c>
    </row>
    <row r="12" spans="2:9" ht="15">
      <c r="B12" s="34" t="s">
        <v>8</v>
      </c>
      <c r="C12" s="48">
        <v>9.64</v>
      </c>
      <c r="D12" s="48">
        <v>1.96</v>
      </c>
      <c r="E12" s="48">
        <v>11.58</v>
      </c>
      <c r="F12" s="48">
        <v>57.18</v>
      </c>
      <c r="G12" s="48">
        <v>17.73</v>
      </c>
      <c r="H12" s="48">
        <v>1.91</v>
      </c>
      <c r="I12" s="48">
        <v>100</v>
      </c>
    </row>
    <row r="19" ht="15">
      <c r="K19" s="206"/>
    </row>
  </sheetData>
  <sheetProtection/>
  <mergeCells count="4">
    <mergeCell ref="B4:H4"/>
    <mergeCell ref="B5:B6"/>
    <mergeCell ref="C5:H5"/>
    <mergeCell ref="I5: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3:H19"/>
  <sheetViews>
    <sheetView zoomScalePageLayoutView="0" workbookViewId="0" topLeftCell="A1">
      <selection activeCell="F25" sqref="F25"/>
    </sheetView>
  </sheetViews>
  <sheetFormatPr defaultColWidth="9.140625" defaultRowHeight="15"/>
  <sheetData>
    <row r="3" spans="2:8" ht="15">
      <c r="B3" s="12" t="s">
        <v>152</v>
      </c>
      <c r="C3" s="13"/>
      <c r="D3" s="13"/>
      <c r="E3" s="13"/>
      <c r="F3" s="14"/>
      <c r="G3" s="14"/>
      <c r="H3" s="14"/>
    </row>
    <row r="4" spans="2:8" ht="15">
      <c r="B4" s="270" t="s">
        <v>268</v>
      </c>
      <c r="C4" s="273"/>
      <c r="D4" s="273"/>
      <c r="E4" s="273"/>
      <c r="F4" s="273"/>
      <c r="G4" s="273"/>
      <c r="H4" s="273"/>
    </row>
    <row r="5" spans="2:8" ht="15">
      <c r="B5" s="274" t="s">
        <v>218</v>
      </c>
      <c r="C5" s="222" t="s">
        <v>9</v>
      </c>
      <c r="D5" s="222"/>
      <c r="E5" s="222"/>
      <c r="F5" s="223" t="s">
        <v>57</v>
      </c>
      <c r="G5" s="223"/>
      <c r="H5" s="223"/>
    </row>
    <row r="6" spans="2:8" ht="15">
      <c r="B6" s="275"/>
      <c r="C6" s="118" t="s">
        <v>1</v>
      </c>
      <c r="D6" s="118" t="s">
        <v>2</v>
      </c>
      <c r="E6" s="118" t="s">
        <v>3</v>
      </c>
      <c r="F6" s="118" t="s">
        <v>1</v>
      </c>
      <c r="G6" s="118" t="s">
        <v>2</v>
      </c>
      <c r="H6" s="118" t="s">
        <v>3</v>
      </c>
    </row>
    <row r="7" spans="2:8" ht="15">
      <c r="B7" s="43" t="s">
        <v>58</v>
      </c>
      <c r="C7" s="44">
        <v>1625</v>
      </c>
      <c r="D7" s="45">
        <v>26</v>
      </c>
      <c r="E7" s="44">
        <v>2339</v>
      </c>
      <c r="F7" s="46">
        <v>8.1499</v>
      </c>
      <c r="G7" s="47">
        <v>7.4928</v>
      </c>
      <c r="H7" s="46">
        <v>8.4246</v>
      </c>
    </row>
    <row r="8" spans="2:8" ht="15">
      <c r="B8" s="43" t="s">
        <v>59</v>
      </c>
      <c r="C8" s="44">
        <v>1537</v>
      </c>
      <c r="D8" s="45">
        <v>30</v>
      </c>
      <c r="E8" s="44">
        <v>2120</v>
      </c>
      <c r="F8" s="46">
        <v>7.7085</v>
      </c>
      <c r="G8" s="47">
        <v>8.6455</v>
      </c>
      <c r="H8" s="46">
        <v>7.6358</v>
      </c>
    </row>
    <row r="9" spans="2:8" ht="15">
      <c r="B9" s="43" t="s">
        <v>60</v>
      </c>
      <c r="C9" s="44">
        <v>1593</v>
      </c>
      <c r="D9" s="45">
        <v>26</v>
      </c>
      <c r="E9" s="44">
        <v>2223</v>
      </c>
      <c r="F9" s="46">
        <v>7.9894</v>
      </c>
      <c r="G9" s="47">
        <v>7.4928</v>
      </c>
      <c r="H9" s="46">
        <v>8.0068</v>
      </c>
    </row>
    <row r="10" spans="2:8" ht="15">
      <c r="B10" s="43" t="s">
        <v>61</v>
      </c>
      <c r="C10" s="44">
        <v>1705</v>
      </c>
      <c r="D10" s="45">
        <v>22</v>
      </c>
      <c r="E10" s="44">
        <v>2364</v>
      </c>
      <c r="F10" s="46">
        <v>8.5511</v>
      </c>
      <c r="G10" s="47">
        <v>6.3401</v>
      </c>
      <c r="H10" s="46">
        <v>8.5146</v>
      </c>
    </row>
    <row r="11" spans="2:8" ht="15">
      <c r="B11" s="43" t="s">
        <v>62</v>
      </c>
      <c r="C11" s="44">
        <v>1862</v>
      </c>
      <c r="D11" s="45">
        <v>34</v>
      </c>
      <c r="E11" s="44">
        <v>2569</v>
      </c>
      <c r="F11" s="46">
        <v>9.3385</v>
      </c>
      <c r="G11" s="47">
        <v>9.7983</v>
      </c>
      <c r="H11" s="46">
        <v>9.253</v>
      </c>
    </row>
    <row r="12" spans="2:8" ht="15">
      <c r="B12" s="43" t="s">
        <v>63</v>
      </c>
      <c r="C12" s="44">
        <v>1725</v>
      </c>
      <c r="D12" s="45">
        <v>32</v>
      </c>
      <c r="E12" s="44">
        <v>2384</v>
      </c>
      <c r="F12" s="46">
        <v>8.6514</v>
      </c>
      <c r="G12" s="47">
        <v>9.2219</v>
      </c>
      <c r="H12" s="46">
        <v>8.5867</v>
      </c>
    </row>
    <row r="13" spans="2:8" ht="15">
      <c r="B13" s="43" t="s">
        <v>64</v>
      </c>
      <c r="C13" s="44">
        <v>1792</v>
      </c>
      <c r="D13" s="45">
        <v>33</v>
      </c>
      <c r="E13" s="44">
        <v>2516</v>
      </c>
      <c r="F13" s="46">
        <v>8.9874</v>
      </c>
      <c r="G13" s="47">
        <v>9.5101</v>
      </c>
      <c r="H13" s="46">
        <v>9.0621</v>
      </c>
    </row>
    <row r="14" spans="2:8" ht="15">
      <c r="B14" s="43" t="s">
        <v>65</v>
      </c>
      <c r="C14" s="44">
        <v>1361</v>
      </c>
      <c r="D14" s="45">
        <v>27</v>
      </c>
      <c r="E14" s="44">
        <v>1976</v>
      </c>
      <c r="F14" s="46">
        <v>6.8258</v>
      </c>
      <c r="G14" s="47">
        <v>7.781</v>
      </c>
      <c r="H14" s="46">
        <v>7.1171</v>
      </c>
    </row>
    <row r="15" spans="2:8" ht="15">
      <c r="B15" s="43" t="s">
        <v>66</v>
      </c>
      <c r="C15" s="44">
        <v>1673</v>
      </c>
      <c r="D15" s="45">
        <v>25</v>
      </c>
      <c r="E15" s="44">
        <v>2324</v>
      </c>
      <c r="F15" s="46">
        <v>8.3906</v>
      </c>
      <c r="G15" s="47">
        <v>7.2046</v>
      </c>
      <c r="H15" s="46">
        <v>8.3706</v>
      </c>
    </row>
    <row r="16" spans="2:8" ht="15">
      <c r="B16" s="43" t="s">
        <v>67</v>
      </c>
      <c r="C16" s="44">
        <v>1738</v>
      </c>
      <c r="D16" s="45">
        <v>28</v>
      </c>
      <c r="E16" s="44">
        <v>2369</v>
      </c>
      <c r="F16" s="46">
        <v>8.7166</v>
      </c>
      <c r="G16" s="47">
        <v>8.0692</v>
      </c>
      <c r="H16" s="46">
        <v>8.5326</v>
      </c>
    </row>
    <row r="17" spans="2:8" ht="15">
      <c r="B17" s="43" t="s">
        <v>68</v>
      </c>
      <c r="C17" s="44">
        <v>1719</v>
      </c>
      <c r="D17" s="45">
        <v>31</v>
      </c>
      <c r="E17" s="44">
        <v>2377</v>
      </c>
      <c r="F17" s="46">
        <v>8.6213</v>
      </c>
      <c r="G17" s="47">
        <v>8.9337</v>
      </c>
      <c r="H17" s="46">
        <v>8.5614</v>
      </c>
    </row>
    <row r="18" spans="2:8" ht="15">
      <c r="B18" s="43" t="s">
        <v>69</v>
      </c>
      <c r="C18" s="44">
        <v>1609</v>
      </c>
      <c r="D18" s="45">
        <v>33</v>
      </c>
      <c r="E18" s="44">
        <v>2203</v>
      </c>
      <c r="F18" s="46">
        <v>8.0696</v>
      </c>
      <c r="G18" s="47">
        <v>9.5101</v>
      </c>
      <c r="H18" s="46">
        <v>7.9347</v>
      </c>
    </row>
    <row r="19" spans="2:8" ht="15">
      <c r="B19" s="34" t="s">
        <v>8</v>
      </c>
      <c r="C19" s="42">
        <v>19939</v>
      </c>
      <c r="D19" s="42">
        <v>347</v>
      </c>
      <c r="E19" s="42">
        <v>27764</v>
      </c>
      <c r="F19" s="48">
        <v>100</v>
      </c>
      <c r="G19" s="48">
        <v>100</v>
      </c>
      <c r="H19" s="48">
        <v>100</v>
      </c>
    </row>
  </sheetData>
  <sheetProtection/>
  <mergeCells count="4">
    <mergeCell ref="B4:H4"/>
    <mergeCell ref="B5:B6"/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3:H14"/>
  <sheetViews>
    <sheetView zoomScalePageLayoutView="0" workbookViewId="0" topLeftCell="A1">
      <selection activeCell="I24" sqref="I24"/>
    </sheetView>
  </sheetViews>
  <sheetFormatPr defaultColWidth="9.140625" defaultRowHeight="15"/>
  <cols>
    <col min="2" max="2" width="15.57421875" style="0" customWidth="1"/>
    <col min="3" max="3" width="8.57421875" style="0" customWidth="1"/>
    <col min="4" max="4" width="8.7109375" style="0" customWidth="1"/>
    <col min="5" max="5" width="8.421875" style="0" customWidth="1"/>
    <col min="6" max="6" width="8.57421875" style="0" customWidth="1"/>
    <col min="7" max="8" width="8.28125" style="0" customWidth="1"/>
  </cols>
  <sheetData>
    <row r="3" spans="2:8" ht="15">
      <c r="B3" s="12" t="s">
        <v>153</v>
      </c>
      <c r="C3" s="13"/>
      <c r="D3" s="13"/>
      <c r="E3" s="13"/>
      <c r="F3" s="14"/>
      <c r="G3" s="14"/>
      <c r="H3" s="14"/>
    </row>
    <row r="4" spans="2:8" ht="15">
      <c r="B4" s="270" t="s">
        <v>268</v>
      </c>
      <c r="C4" s="273"/>
      <c r="D4" s="273"/>
      <c r="E4" s="273"/>
      <c r="F4" s="273"/>
      <c r="G4" s="273"/>
      <c r="H4" s="273"/>
    </row>
    <row r="5" spans="2:8" ht="15" customHeight="1">
      <c r="B5" s="219" t="s">
        <v>70</v>
      </c>
      <c r="C5" s="222" t="s">
        <v>9</v>
      </c>
      <c r="D5" s="222"/>
      <c r="E5" s="222"/>
      <c r="F5" s="223" t="s">
        <v>57</v>
      </c>
      <c r="G5" s="223"/>
      <c r="H5" s="223"/>
    </row>
    <row r="6" spans="2:8" ht="15">
      <c r="B6" s="221"/>
      <c r="C6" s="118" t="s">
        <v>1</v>
      </c>
      <c r="D6" s="118" t="s">
        <v>2</v>
      </c>
      <c r="E6" s="118" t="s">
        <v>3</v>
      </c>
      <c r="F6" s="118" t="s">
        <v>1</v>
      </c>
      <c r="G6" s="118" t="s">
        <v>2</v>
      </c>
      <c r="H6" s="118" t="s">
        <v>3</v>
      </c>
    </row>
    <row r="7" spans="2:8" ht="15">
      <c r="B7" s="43" t="s">
        <v>71</v>
      </c>
      <c r="C7" s="44">
        <v>3039</v>
      </c>
      <c r="D7" s="45">
        <v>51</v>
      </c>
      <c r="E7" s="44">
        <v>4124</v>
      </c>
      <c r="F7" s="46">
        <v>15.2415</v>
      </c>
      <c r="G7" s="47">
        <v>14.6974</v>
      </c>
      <c r="H7" s="46">
        <v>14.8538</v>
      </c>
    </row>
    <row r="8" spans="2:8" ht="15">
      <c r="B8" s="43" t="s">
        <v>72</v>
      </c>
      <c r="C8" s="44">
        <v>3038</v>
      </c>
      <c r="D8" s="45">
        <v>55</v>
      </c>
      <c r="E8" s="44">
        <v>4106</v>
      </c>
      <c r="F8" s="46">
        <v>15.2365</v>
      </c>
      <c r="G8" s="47">
        <v>15.8501</v>
      </c>
      <c r="H8" s="46">
        <v>14.7889</v>
      </c>
    </row>
    <row r="9" spans="2:8" ht="15">
      <c r="B9" s="43" t="s">
        <v>73</v>
      </c>
      <c r="C9" s="44">
        <v>3114</v>
      </c>
      <c r="D9" s="45">
        <v>45</v>
      </c>
      <c r="E9" s="44">
        <v>4120</v>
      </c>
      <c r="F9" s="46">
        <v>15.6176</v>
      </c>
      <c r="G9" s="47">
        <v>12.9683</v>
      </c>
      <c r="H9" s="46">
        <v>14.8394</v>
      </c>
    </row>
    <row r="10" spans="2:8" ht="15">
      <c r="B10" s="43" t="s">
        <v>74</v>
      </c>
      <c r="C10" s="44">
        <v>3082</v>
      </c>
      <c r="D10" s="45">
        <v>47</v>
      </c>
      <c r="E10" s="44">
        <v>4156</v>
      </c>
      <c r="F10" s="46">
        <v>15.4571</v>
      </c>
      <c r="G10" s="47">
        <v>13.5447</v>
      </c>
      <c r="H10" s="46">
        <v>14.969</v>
      </c>
    </row>
    <row r="11" spans="2:8" ht="15">
      <c r="B11" s="43" t="s">
        <v>75</v>
      </c>
      <c r="C11" s="44">
        <v>3083</v>
      </c>
      <c r="D11" s="45">
        <v>49</v>
      </c>
      <c r="E11" s="44">
        <v>4168</v>
      </c>
      <c r="F11" s="46">
        <v>15.4622</v>
      </c>
      <c r="G11" s="47">
        <v>14.121</v>
      </c>
      <c r="H11" s="46">
        <v>15.0122</v>
      </c>
    </row>
    <row r="12" spans="2:8" ht="15">
      <c r="B12" s="43" t="s">
        <v>76</v>
      </c>
      <c r="C12" s="44">
        <v>2557</v>
      </c>
      <c r="D12" s="45">
        <v>49</v>
      </c>
      <c r="E12" s="44">
        <v>3818</v>
      </c>
      <c r="F12" s="46">
        <v>12.8241</v>
      </c>
      <c r="G12" s="47">
        <v>14.121</v>
      </c>
      <c r="H12" s="46">
        <v>13.7516</v>
      </c>
    </row>
    <row r="13" spans="2:8" ht="15">
      <c r="B13" s="43" t="s">
        <v>77</v>
      </c>
      <c r="C13" s="44">
        <v>2026</v>
      </c>
      <c r="D13" s="45">
        <v>51</v>
      </c>
      <c r="E13" s="44">
        <v>3272</v>
      </c>
      <c r="F13" s="46">
        <v>10.161</v>
      </c>
      <c r="G13" s="47">
        <v>14.6974</v>
      </c>
      <c r="H13" s="46">
        <v>11.785</v>
      </c>
    </row>
    <row r="14" spans="2:8" ht="15">
      <c r="B14" s="34" t="s">
        <v>8</v>
      </c>
      <c r="C14" s="42">
        <v>19939</v>
      </c>
      <c r="D14" s="42">
        <v>347</v>
      </c>
      <c r="E14" s="42">
        <v>27764</v>
      </c>
      <c r="F14" s="48">
        <v>100</v>
      </c>
      <c r="G14" s="48">
        <v>100</v>
      </c>
      <c r="H14" s="48">
        <v>100</v>
      </c>
    </row>
  </sheetData>
  <sheetProtection/>
  <mergeCells count="4">
    <mergeCell ref="B5:B6"/>
    <mergeCell ref="C5:E5"/>
    <mergeCell ref="F5:H5"/>
    <mergeCell ref="B4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3:H34"/>
  <sheetViews>
    <sheetView zoomScalePageLayoutView="0" workbookViewId="0" topLeftCell="A1">
      <selection activeCell="L17" sqref="L17"/>
    </sheetView>
  </sheetViews>
  <sheetFormatPr defaultColWidth="9.140625" defaultRowHeight="15"/>
  <sheetData>
    <row r="3" spans="2:8" ht="15">
      <c r="B3" s="12" t="s">
        <v>234</v>
      </c>
      <c r="C3" s="13"/>
      <c r="D3" s="13"/>
      <c r="E3" s="13"/>
      <c r="F3" s="14"/>
      <c r="G3" s="14"/>
      <c r="H3" s="14"/>
    </row>
    <row r="4" spans="2:8" ht="15">
      <c r="B4" s="270" t="s">
        <v>266</v>
      </c>
      <c r="C4" s="273"/>
      <c r="D4" s="273"/>
      <c r="E4" s="273"/>
      <c r="F4" s="273"/>
      <c r="G4" s="273"/>
      <c r="H4" s="273"/>
    </row>
    <row r="5" spans="2:7" ht="15">
      <c r="B5" s="276" t="s">
        <v>78</v>
      </c>
      <c r="C5" s="250" t="s">
        <v>1</v>
      </c>
      <c r="D5" s="250" t="s">
        <v>2</v>
      </c>
      <c r="E5" s="250" t="s">
        <v>3</v>
      </c>
      <c r="F5" s="250" t="s">
        <v>119</v>
      </c>
      <c r="G5" s="250" t="s">
        <v>120</v>
      </c>
    </row>
    <row r="6" spans="2:7" ht="15">
      <c r="B6" s="276"/>
      <c r="C6" s="250"/>
      <c r="D6" s="250"/>
      <c r="E6" s="250"/>
      <c r="F6" s="250"/>
      <c r="G6" s="250" t="s">
        <v>47</v>
      </c>
    </row>
    <row r="7" spans="2:7" ht="15">
      <c r="B7" s="43">
        <v>1</v>
      </c>
      <c r="C7" s="44">
        <v>424</v>
      </c>
      <c r="D7" s="45">
        <v>11</v>
      </c>
      <c r="E7" s="44">
        <v>691</v>
      </c>
      <c r="F7" s="46">
        <v>2.59</v>
      </c>
      <c r="G7" s="47">
        <v>162.97</v>
      </c>
    </row>
    <row r="8" spans="2:7" ht="15">
      <c r="B8" s="43">
        <v>2</v>
      </c>
      <c r="C8" s="44">
        <v>306</v>
      </c>
      <c r="D8" s="45">
        <v>7</v>
      </c>
      <c r="E8" s="44">
        <v>497</v>
      </c>
      <c r="F8" s="46">
        <v>2.29</v>
      </c>
      <c r="G8" s="47">
        <v>162.42</v>
      </c>
    </row>
    <row r="9" spans="2:7" ht="15">
      <c r="B9" s="43">
        <v>3</v>
      </c>
      <c r="C9" s="44">
        <v>223</v>
      </c>
      <c r="D9" s="45">
        <v>10</v>
      </c>
      <c r="E9" s="44">
        <v>341</v>
      </c>
      <c r="F9" s="46">
        <v>4.48</v>
      </c>
      <c r="G9" s="47">
        <v>152.91</v>
      </c>
    </row>
    <row r="10" spans="2:7" ht="15">
      <c r="B10" s="43">
        <v>4</v>
      </c>
      <c r="C10" s="44">
        <v>184</v>
      </c>
      <c r="D10" s="45">
        <v>5</v>
      </c>
      <c r="E10" s="44">
        <v>285</v>
      </c>
      <c r="F10" s="46">
        <v>2.72</v>
      </c>
      <c r="G10" s="47">
        <v>154.89</v>
      </c>
    </row>
    <row r="11" spans="2:7" ht="15">
      <c r="B11" s="43">
        <v>5</v>
      </c>
      <c r="C11" s="44">
        <v>187</v>
      </c>
      <c r="D11" s="45">
        <v>9</v>
      </c>
      <c r="E11" s="44">
        <v>284</v>
      </c>
      <c r="F11" s="46">
        <v>4.81</v>
      </c>
      <c r="G11" s="47">
        <v>151.87</v>
      </c>
    </row>
    <row r="12" spans="2:7" ht="15">
      <c r="B12" s="43">
        <v>6</v>
      </c>
      <c r="C12" s="44">
        <v>265</v>
      </c>
      <c r="D12" s="45">
        <v>12</v>
      </c>
      <c r="E12" s="44">
        <v>396</v>
      </c>
      <c r="F12" s="46">
        <v>4.53</v>
      </c>
      <c r="G12" s="47">
        <v>149.43</v>
      </c>
    </row>
    <row r="13" spans="2:7" ht="15">
      <c r="B13" s="43">
        <v>7</v>
      </c>
      <c r="C13" s="44">
        <v>429</v>
      </c>
      <c r="D13" s="45">
        <v>17</v>
      </c>
      <c r="E13" s="44">
        <v>582</v>
      </c>
      <c r="F13" s="46">
        <v>3.96</v>
      </c>
      <c r="G13" s="47">
        <v>135.66</v>
      </c>
    </row>
    <row r="14" spans="2:7" ht="15">
      <c r="B14" s="43">
        <v>8</v>
      </c>
      <c r="C14" s="44">
        <v>894</v>
      </c>
      <c r="D14" s="45">
        <v>18</v>
      </c>
      <c r="E14" s="44">
        <v>1174</v>
      </c>
      <c r="F14" s="46">
        <v>2.01</v>
      </c>
      <c r="G14" s="47">
        <v>131.32</v>
      </c>
    </row>
    <row r="15" spans="2:7" ht="15">
      <c r="B15" s="43">
        <v>9</v>
      </c>
      <c r="C15" s="44">
        <v>1385</v>
      </c>
      <c r="D15" s="45">
        <v>20</v>
      </c>
      <c r="E15" s="44">
        <v>1799</v>
      </c>
      <c r="F15" s="46">
        <v>1.44</v>
      </c>
      <c r="G15" s="47">
        <v>129.89</v>
      </c>
    </row>
    <row r="16" spans="2:7" ht="15">
      <c r="B16" s="43">
        <v>10</v>
      </c>
      <c r="C16" s="44">
        <v>1262</v>
      </c>
      <c r="D16" s="45">
        <v>17</v>
      </c>
      <c r="E16" s="44">
        <v>1624</v>
      </c>
      <c r="F16" s="46">
        <v>1.35</v>
      </c>
      <c r="G16" s="47">
        <v>128.68</v>
      </c>
    </row>
    <row r="17" spans="2:7" ht="15">
      <c r="B17" s="43">
        <v>11</v>
      </c>
      <c r="C17" s="44">
        <v>1197</v>
      </c>
      <c r="D17" s="45">
        <v>14</v>
      </c>
      <c r="E17" s="44">
        <v>1565</v>
      </c>
      <c r="F17" s="46">
        <v>1.17</v>
      </c>
      <c r="G17" s="47">
        <v>130.74</v>
      </c>
    </row>
    <row r="18" spans="2:7" ht="15">
      <c r="B18" s="43">
        <v>12</v>
      </c>
      <c r="C18" s="44">
        <v>1226</v>
      </c>
      <c r="D18" s="45">
        <v>14</v>
      </c>
      <c r="E18" s="44">
        <v>1612</v>
      </c>
      <c r="F18" s="46">
        <v>1.14</v>
      </c>
      <c r="G18" s="47">
        <v>131.48</v>
      </c>
    </row>
    <row r="19" spans="2:7" ht="15">
      <c r="B19" s="43">
        <v>13</v>
      </c>
      <c r="C19" s="44">
        <v>1249</v>
      </c>
      <c r="D19" s="45">
        <v>15</v>
      </c>
      <c r="E19" s="44">
        <v>1643</v>
      </c>
      <c r="F19" s="46">
        <v>1.2</v>
      </c>
      <c r="G19" s="47">
        <v>131.55</v>
      </c>
    </row>
    <row r="20" spans="2:7" ht="15">
      <c r="B20" s="43">
        <v>14</v>
      </c>
      <c r="C20" s="44">
        <v>1241</v>
      </c>
      <c r="D20" s="45">
        <v>17</v>
      </c>
      <c r="E20" s="44">
        <v>1746</v>
      </c>
      <c r="F20" s="46">
        <v>1.37</v>
      </c>
      <c r="G20" s="47">
        <v>140.69</v>
      </c>
    </row>
    <row r="21" spans="2:7" ht="15">
      <c r="B21" s="43">
        <v>15</v>
      </c>
      <c r="C21" s="44">
        <v>1108</v>
      </c>
      <c r="D21" s="45">
        <v>11</v>
      </c>
      <c r="E21" s="44">
        <v>1525</v>
      </c>
      <c r="F21" s="46">
        <v>0.99</v>
      </c>
      <c r="G21" s="47">
        <v>137.64</v>
      </c>
    </row>
    <row r="22" spans="2:7" ht="15">
      <c r="B22" s="43">
        <v>16</v>
      </c>
      <c r="C22" s="44">
        <v>1169</v>
      </c>
      <c r="D22" s="45">
        <v>15</v>
      </c>
      <c r="E22" s="44">
        <v>1648</v>
      </c>
      <c r="F22" s="46">
        <v>1.28</v>
      </c>
      <c r="G22" s="47">
        <v>140.98</v>
      </c>
    </row>
    <row r="23" spans="2:7" ht="15">
      <c r="B23" s="43">
        <v>17</v>
      </c>
      <c r="C23" s="44">
        <v>1206</v>
      </c>
      <c r="D23" s="45">
        <v>17</v>
      </c>
      <c r="E23" s="44">
        <v>1669</v>
      </c>
      <c r="F23" s="46">
        <v>1.41</v>
      </c>
      <c r="G23" s="47">
        <v>138.39</v>
      </c>
    </row>
    <row r="24" spans="2:7" ht="15">
      <c r="B24" s="43">
        <v>18</v>
      </c>
      <c r="C24" s="44">
        <v>1371</v>
      </c>
      <c r="D24" s="45">
        <v>21</v>
      </c>
      <c r="E24" s="44">
        <v>1944</v>
      </c>
      <c r="F24" s="46">
        <v>1.53</v>
      </c>
      <c r="G24" s="47">
        <v>141.79</v>
      </c>
    </row>
    <row r="25" spans="2:7" ht="15">
      <c r="B25" s="43">
        <v>19</v>
      </c>
      <c r="C25" s="44">
        <v>1315</v>
      </c>
      <c r="D25" s="45">
        <v>22</v>
      </c>
      <c r="E25" s="44">
        <v>1852</v>
      </c>
      <c r="F25" s="46">
        <v>1.67</v>
      </c>
      <c r="G25" s="47">
        <v>140.84</v>
      </c>
    </row>
    <row r="26" spans="2:7" ht="15">
      <c r="B26" s="43">
        <v>20</v>
      </c>
      <c r="C26" s="44">
        <v>1118</v>
      </c>
      <c r="D26" s="45">
        <v>17</v>
      </c>
      <c r="E26" s="44">
        <v>1613</v>
      </c>
      <c r="F26" s="46">
        <v>1.52</v>
      </c>
      <c r="G26" s="47">
        <v>144.28</v>
      </c>
    </row>
    <row r="27" spans="2:7" ht="15">
      <c r="B27" s="43">
        <v>21</v>
      </c>
      <c r="C27" s="44">
        <v>786</v>
      </c>
      <c r="D27" s="45">
        <v>21</v>
      </c>
      <c r="E27" s="44">
        <v>1168</v>
      </c>
      <c r="F27" s="46">
        <v>2.67</v>
      </c>
      <c r="G27" s="47">
        <v>148.6</v>
      </c>
    </row>
    <row r="28" spans="2:7" ht="15">
      <c r="B28" s="43">
        <v>22</v>
      </c>
      <c r="C28" s="44">
        <v>557</v>
      </c>
      <c r="D28" s="45">
        <v>15</v>
      </c>
      <c r="E28" s="44">
        <v>809</v>
      </c>
      <c r="F28" s="46">
        <v>2.69</v>
      </c>
      <c r="G28" s="47">
        <v>145.24</v>
      </c>
    </row>
    <row r="29" spans="2:7" ht="15">
      <c r="B29" s="43">
        <v>23</v>
      </c>
      <c r="C29" s="44">
        <v>422</v>
      </c>
      <c r="D29" s="45">
        <v>10</v>
      </c>
      <c r="E29" s="44">
        <v>669</v>
      </c>
      <c r="F29" s="46">
        <v>2.37</v>
      </c>
      <c r="G29" s="47">
        <v>158.53</v>
      </c>
    </row>
    <row r="30" spans="2:7" ht="15">
      <c r="B30" s="43">
        <v>24</v>
      </c>
      <c r="C30" s="44">
        <v>356</v>
      </c>
      <c r="D30" s="45">
        <v>11</v>
      </c>
      <c r="E30" s="44">
        <v>537</v>
      </c>
      <c r="F30" s="46">
        <v>3.09</v>
      </c>
      <c r="G30" s="47">
        <v>150.84</v>
      </c>
    </row>
    <row r="31" spans="2:7" ht="15">
      <c r="B31" s="43" t="s">
        <v>128</v>
      </c>
      <c r="C31" s="44">
        <v>59</v>
      </c>
      <c r="D31" s="45">
        <v>1</v>
      </c>
      <c r="E31" s="44">
        <v>91</v>
      </c>
      <c r="F31" s="46">
        <v>1.69</v>
      </c>
      <c r="G31" s="47">
        <v>154.24</v>
      </c>
    </row>
    <row r="32" spans="2:7" ht="15">
      <c r="B32" s="34" t="s">
        <v>8</v>
      </c>
      <c r="C32" s="42">
        <v>19939</v>
      </c>
      <c r="D32" s="42">
        <v>347</v>
      </c>
      <c r="E32" s="42">
        <v>27764</v>
      </c>
      <c r="F32" s="48">
        <v>1.74</v>
      </c>
      <c r="G32" s="48">
        <v>139.24</v>
      </c>
    </row>
    <row r="33" spans="2:8" ht="15">
      <c r="B33" s="15" t="s">
        <v>132</v>
      </c>
      <c r="C33" s="4"/>
      <c r="D33" s="4"/>
      <c r="E33" s="4"/>
      <c r="F33" s="16"/>
      <c r="G33" s="16"/>
      <c r="H33" s="2"/>
    </row>
    <row r="34" spans="2:7" ht="15">
      <c r="B34" s="15" t="s">
        <v>134</v>
      </c>
      <c r="C34" s="116"/>
      <c r="D34" s="116"/>
      <c r="E34" s="116"/>
      <c r="F34" s="116"/>
      <c r="G34" s="116"/>
    </row>
  </sheetData>
  <sheetProtection/>
  <mergeCells count="7">
    <mergeCell ref="B4:H4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3:R15"/>
  <sheetViews>
    <sheetView zoomScalePageLayoutView="0" workbookViewId="0" topLeftCell="A1">
      <selection activeCell="H8" sqref="H8"/>
    </sheetView>
  </sheetViews>
  <sheetFormatPr defaultColWidth="9.140625" defaultRowHeight="15"/>
  <sheetData>
    <row r="3" spans="2:9" ht="15">
      <c r="B3" s="12" t="s">
        <v>226</v>
      </c>
      <c r="C3" s="2"/>
      <c r="D3" s="2"/>
      <c r="E3" s="2"/>
      <c r="F3" s="3"/>
      <c r="G3" s="2"/>
      <c r="H3" s="2"/>
      <c r="I3" s="1"/>
    </row>
    <row r="4" spans="2:8" ht="15">
      <c r="B4" s="270" t="s">
        <v>269</v>
      </c>
      <c r="C4" s="273"/>
      <c r="D4" s="273"/>
      <c r="E4" s="273"/>
      <c r="F4" s="273"/>
      <c r="G4" s="273"/>
      <c r="H4" s="273"/>
    </row>
    <row r="5" spans="2:18" ht="15">
      <c r="B5" s="271" t="s">
        <v>0</v>
      </c>
      <c r="C5" s="277" t="s">
        <v>70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8" ht="15">
      <c r="B6" s="271"/>
      <c r="C6" s="265" t="s">
        <v>123</v>
      </c>
      <c r="D6" s="265"/>
      <c r="E6" s="265"/>
      <c r="F6" s="265"/>
      <c r="G6" s="277" t="s">
        <v>124</v>
      </c>
      <c r="H6" s="277"/>
      <c r="I6" s="277"/>
      <c r="J6" s="277"/>
      <c r="K6" s="265" t="s">
        <v>125</v>
      </c>
      <c r="L6" s="265"/>
      <c r="M6" s="265"/>
      <c r="N6" s="265"/>
      <c r="O6" s="277" t="s">
        <v>8</v>
      </c>
      <c r="P6" s="277"/>
      <c r="Q6" s="277"/>
      <c r="R6" s="277"/>
    </row>
    <row r="7" spans="2:18" ht="27">
      <c r="B7" s="271"/>
      <c r="C7" s="84" t="s">
        <v>1</v>
      </c>
      <c r="D7" s="130" t="s">
        <v>2</v>
      </c>
      <c r="E7" s="84" t="s">
        <v>3</v>
      </c>
      <c r="F7" s="120" t="s">
        <v>139</v>
      </c>
      <c r="G7" s="84" t="s">
        <v>1</v>
      </c>
      <c r="H7" s="130" t="s">
        <v>2</v>
      </c>
      <c r="I7" s="84" t="s">
        <v>3</v>
      </c>
      <c r="J7" s="120" t="s">
        <v>139</v>
      </c>
      <c r="K7" s="84" t="s">
        <v>1</v>
      </c>
      <c r="L7" s="130" t="s">
        <v>2</v>
      </c>
      <c r="M7" s="84" t="s">
        <v>3</v>
      </c>
      <c r="N7" s="120" t="s">
        <v>139</v>
      </c>
      <c r="O7" s="84" t="s">
        <v>1</v>
      </c>
      <c r="P7" s="130" t="s">
        <v>2</v>
      </c>
      <c r="Q7" s="84" t="s">
        <v>3</v>
      </c>
      <c r="R7" s="120" t="s">
        <v>139</v>
      </c>
    </row>
    <row r="8" spans="2:18" ht="15">
      <c r="B8" s="43" t="s">
        <v>141</v>
      </c>
      <c r="C8" s="44">
        <v>15</v>
      </c>
      <c r="D8" s="90" t="s">
        <v>209</v>
      </c>
      <c r="E8" s="44">
        <v>18</v>
      </c>
      <c r="F8" s="51" t="s">
        <v>209</v>
      </c>
      <c r="G8" s="44">
        <v>22</v>
      </c>
      <c r="H8" s="86" t="s">
        <v>209</v>
      </c>
      <c r="I8" s="44">
        <v>42</v>
      </c>
      <c r="J8" s="50" t="s">
        <v>209</v>
      </c>
      <c r="K8" s="44">
        <v>44</v>
      </c>
      <c r="L8" s="45">
        <v>2</v>
      </c>
      <c r="M8" s="44">
        <v>73</v>
      </c>
      <c r="N8" s="51">
        <v>4.55</v>
      </c>
      <c r="O8" s="44">
        <v>81</v>
      </c>
      <c r="P8" s="45">
        <v>2</v>
      </c>
      <c r="Q8" s="44">
        <v>133</v>
      </c>
      <c r="R8" s="46">
        <v>2.47</v>
      </c>
    </row>
    <row r="9" spans="2:18" ht="15">
      <c r="B9" s="43" t="s">
        <v>142</v>
      </c>
      <c r="C9" s="44">
        <v>4</v>
      </c>
      <c r="D9" s="90" t="s">
        <v>209</v>
      </c>
      <c r="E9" s="44">
        <v>11</v>
      </c>
      <c r="F9" s="51" t="s">
        <v>209</v>
      </c>
      <c r="G9" s="44">
        <v>7</v>
      </c>
      <c r="H9" s="86" t="s">
        <v>209</v>
      </c>
      <c r="I9" s="44">
        <v>11</v>
      </c>
      <c r="J9" s="51" t="s">
        <v>209</v>
      </c>
      <c r="K9" s="44">
        <v>19</v>
      </c>
      <c r="L9" s="86" t="s">
        <v>209</v>
      </c>
      <c r="M9" s="44">
        <v>27</v>
      </c>
      <c r="N9" s="50" t="s">
        <v>209</v>
      </c>
      <c r="O9" s="44">
        <v>30</v>
      </c>
      <c r="P9" s="50" t="s">
        <v>209</v>
      </c>
      <c r="Q9" s="44">
        <v>49</v>
      </c>
      <c r="R9" s="50" t="s">
        <v>209</v>
      </c>
    </row>
    <row r="10" spans="2:18" ht="15">
      <c r="B10" s="43" t="s">
        <v>143</v>
      </c>
      <c r="C10" s="44">
        <v>476</v>
      </c>
      <c r="D10" s="101">
        <v>11</v>
      </c>
      <c r="E10" s="44">
        <v>709</v>
      </c>
      <c r="F10" s="46">
        <v>2.31</v>
      </c>
      <c r="G10" s="44">
        <v>555</v>
      </c>
      <c r="H10" s="45">
        <v>10</v>
      </c>
      <c r="I10" s="44">
        <v>913</v>
      </c>
      <c r="J10" s="46">
        <v>1.8</v>
      </c>
      <c r="K10" s="44">
        <v>1467</v>
      </c>
      <c r="L10" s="45">
        <v>45</v>
      </c>
      <c r="M10" s="44">
        <v>2153</v>
      </c>
      <c r="N10" s="46">
        <v>3.07</v>
      </c>
      <c r="O10" s="44">
        <v>2498</v>
      </c>
      <c r="P10" s="45">
        <v>66</v>
      </c>
      <c r="Q10" s="44">
        <v>3775</v>
      </c>
      <c r="R10" s="46">
        <v>2.64</v>
      </c>
    </row>
    <row r="11" spans="2:18" ht="15">
      <c r="B11" s="43" t="s">
        <v>144</v>
      </c>
      <c r="C11" s="44">
        <v>30</v>
      </c>
      <c r="D11" s="90">
        <v>4</v>
      </c>
      <c r="E11" s="44">
        <v>49</v>
      </c>
      <c r="F11" s="51">
        <v>13.33</v>
      </c>
      <c r="G11" s="44">
        <v>38</v>
      </c>
      <c r="H11" s="45">
        <v>2</v>
      </c>
      <c r="I11" s="44">
        <v>79</v>
      </c>
      <c r="J11" s="46">
        <v>5.26</v>
      </c>
      <c r="K11" s="44">
        <v>100</v>
      </c>
      <c r="L11" s="45">
        <v>5</v>
      </c>
      <c r="M11" s="44">
        <v>158</v>
      </c>
      <c r="N11" s="46">
        <v>5</v>
      </c>
      <c r="O11" s="44">
        <v>168</v>
      </c>
      <c r="P11" s="45">
        <v>11</v>
      </c>
      <c r="Q11" s="44">
        <v>286</v>
      </c>
      <c r="R11" s="46">
        <v>6.55</v>
      </c>
    </row>
    <row r="12" spans="2:18" ht="15">
      <c r="B12" s="43" t="s">
        <v>145</v>
      </c>
      <c r="C12" s="44">
        <v>31</v>
      </c>
      <c r="D12" s="101">
        <v>4</v>
      </c>
      <c r="E12" s="44">
        <v>63</v>
      </c>
      <c r="F12" s="46">
        <v>12.9</v>
      </c>
      <c r="G12" s="44">
        <v>40</v>
      </c>
      <c r="H12" s="86" t="s">
        <v>209</v>
      </c>
      <c r="I12" s="44">
        <v>71</v>
      </c>
      <c r="J12" s="50" t="s">
        <v>209</v>
      </c>
      <c r="K12" s="44">
        <v>76</v>
      </c>
      <c r="L12" s="45">
        <v>7</v>
      </c>
      <c r="M12" s="44">
        <v>132</v>
      </c>
      <c r="N12" s="46">
        <v>9.21</v>
      </c>
      <c r="O12" s="44">
        <v>147</v>
      </c>
      <c r="P12" s="45">
        <v>11</v>
      </c>
      <c r="Q12" s="44">
        <v>266</v>
      </c>
      <c r="R12" s="46">
        <v>7.48</v>
      </c>
    </row>
    <row r="13" spans="2:18" ht="15">
      <c r="B13" s="34" t="s">
        <v>8</v>
      </c>
      <c r="C13" s="34">
        <v>556</v>
      </c>
      <c r="D13" s="34">
        <v>19</v>
      </c>
      <c r="E13" s="34">
        <v>850</v>
      </c>
      <c r="F13" s="48">
        <v>3.42</v>
      </c>
      <c r="G13" s="34">
        <v>662</v>
      </c>
      <c r="H13" s="34">
        <v>12</v>
      </c>
      <c r="I13" s="34">
        <v>1116</v>
      </c>
      <c r="J13" s="48">
        <v>1.81</v>
      </c>
      <c r="K13" s="34">
        <v>1706</v>
      </c>
      <c r="L13" s="34">
        <v>59</v>
      </c>
      <c r="M13" s="34">
        <v>2543</v>
      </c>
      <c r="N13" s="48">
        <v>3.46</v>
      </c>
      <c r="O13" s="34">
        <v>2924</v>
      </c>
      <c r="P13" s="34">
        <v>90</v>
      </c>
      <c r="Q13" s="34">
        <v>4509</v>
      </c>
      <c r="R13" s="48">
        <v>3.08</v>
      </c>
    </row>
    <row r="14" spans="2:18" ht="15">
      <c r="B14" s="17" t="s">
        <v>135</v>
      </c>
      <c r="C14" s="2"/>
      <c r="D14" s="2"/>
      <c r="E14" s="2"/>
      <c r="F14" s="3"/>
      <c r="G14" s="2"/>
      <c r="H14" s="2"/>
      <c r="I14" s="2"/>
      <c r="J14" s="3"/>
      <c r="K14" s="2"/>
      <c r="L14" s="2"/>
      <c r="M14" s="2"/>
      <c r="N14" s="3"/>
      <c r="O14" s="2"/>
      <c r="P14" s="2"/>
      <c r="Q14" s="2"/>
      <c r="R14" s="3"/>
    </row>
    <row r="15" spans="2:18" ht="15">
      <c r="B15" s="17" t="s">
        <v>130</v>
      </c>
      <c r="C15" s="2"/>
      <c r="D15" s="2"/>
      <c r="E15" s="2"/>
      <c r="F15" s="3"/>
      <c r="G15" s="2"/>
      <c r="H15" s="2"/>
      <c r="I15" s="2"/>
      <c r="J15" s="3"/>
      <c r="K15" s="2"/>
      <c r="L15" s="2"/>
      <c r="M15" s="2"/>
      <c r="N15" s="3"/>
      <c r="O15" s="2"/>
      <c r="P15" s="2"/>
      <c r="Q15" s="2"/>
      <c r="R15" s="3"/>
    </row>
  </sheetData>
  <sheetProtection/>
  <mergeCells count="7">
    <mergeCell ref="B4:H4"/>
    <mergeCell ref="B5:B7"/>
    <mergeCell ref="C5:R5"/>
    <mergeCell ref="C6:F6"/>
    <mergeCell ref="G6:J6"/>
    <mergeCell ref="K6:N6"/>
    <mergeCell ref="O6:R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3:U15"/>
  <sheetViews>
    <sheetView zoomScalePageLayoutView="0" workbookViewId="0" topLeftCell="A1">
      <selection activeCell="G21" sqref="G21"/>
    </sheetView>
  </sheetViews>
  <sheetFormatPr defaultColWidth="9.140625" defaultRowHeight="15"/>
  <sheetData>
    <row r="3" spans="2:18" ht="15">
      <c r="B3" s="12" t="s">
        <v>227</v>
      </c>
      <c r="C3" s="2"/>
      <c r="D3" s="2"/>
      <c r="K3" s="2"/>
      <c r="L3" s="2"/>
      <c r="M3" s="2"/>
      <c r="N3" s="3"/>
      <c r="O3" s="2"/>
      <c r="P3" s="2"/>
      <c r="Q3" s="2"/>
      <c r="R3" s="3"/>
    </row>
    <row r="4" spans="2:18" ht="15">
      <c r="B4" s="10" t="s">
        <v>269</v>
      </c>
      <c r="C4" s="95"/>
      <c r="D4" s="2"/>
      <c r="F4" s="3"/>
      <c r="G4" s="2"/>
      <c r="H4" s="2"/>
      <c r="I4" s="2"/>
      <c r="J4" s="3"/>
      <c r="K4" s="2"/>
      <c r="L4" s="2"/>
      <c r="M4" s="2"/>
      <c r="N4" s="3"/>
      <c r="O4" s="2"/>
      <c r="P4" s="2"/>
      <c r="Q4" s="2"/>
      <c r="R4" s="3"/>
    </row>
    <row r="5" spans="2:18" ht="15">
      <c r="B5" s="271" t="s">
        <v>0</v>
      </c>
      <c r="C5" s="277" t="s">
        <v>70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8" ht="15">
      <c r="B6" s="271"/>
      <c r="C6" s="265" t="s">
        <v>123</v>
      </c>
      <c r="D6" s="265"/>
      <c r="E6" s="265"/>
      <c r="F6" s="265"/>
      <c r="G6" s="277" t="s">
        <v>124</v>
      </c>
      <c r="H6" s="277"/>
      <c r="I6" s="277"/>
      <c r="J6" s="277"/>
      <c r="K6" s="265" t="s">
        <v>125</v>
      </c>
      <c r="L6" s="265"/>
      <c r="M6" s="265"/>
      <c r="N6" s="265"/>
      <c r="O6" s="277" t="s">
        <v>8</v>
      </c>
      <c r="P6" s="277"/>
      <c r="Q6" s="277"/>
      <c r="R6" s="277"/>
    </row>
    <row r="7" spans="2:18" ht="27">
      <c r="B7" s="271"/>
      <c r="C7" s="84" t="s">
        <v>1</v>
      </c>
      <c r="D7" s="130" t="s">
        <v>2</v>
      </c>
      <c r="E7" s="84" t="s">
        <v>3</v>
      </c>
      <c r="F7" s="49" t="s">
        <v>139</v>
      </c>
      <c r="G7" s="84" t="s">
        <v>1</v>
      </c>
      <c r="H7" s="130" t="s">
        <v>2</v>
      </c>
      <c r="I7" s="84" t="s">
        <v>3</v>
      </c>
      <c r="J7" s="49" t="s">
        <v>139</v>
      </c>
      <c r="K7" s="84" t="s">
        <v>1</v>
      </c>
      <c r="L7" s="130" t="s">
        <v>2</v>
      </c>
      <c r="M7" s="84" t="s">
        <v>3</v>
      </c>
      <c r="N7" s="49" t="s">
        <v>139</v>
      </c>
      <c r="O7" s="84" t="s">
        <v>1</v>
      </c>
      <c r="P7" s="130" t="s">
        <v>2</v>
      </c>
      <c r="Q7" s="84" t="s">
        <v>3</v>
      </c>
      <c r="R7" s="49" t="s">
        <v>139</v>
      </c>
    </row>
    <row r="8" spans="2:18" ht="15">
      <c r="B8" s="43" t="s">
        <v>141</v>
      </c>
      <c r="C8" s="44">
        <v>5</v>
      </c>
      <c r="D8" s="51" t="s">
        <v>209</v>
      </c>
      <c r="E8" s="44">
        <v>5</v>
      </c>
      <c r="F8" s="51" t="s">
        <v>209</v>
      </c>
      <c r="G8" s="44">
        <v>8</v>
      </c>
      <c r="H8" s="86" t="s">
        <v>209</v>
      </c>
      <c r="I8" s="44">
        <v>16</v>
      </c>
      <c r="J8" s="50" t="s">
        <v>209</v>
      </c>
      <c r="K8" s="44">
        <v>17</v>
      </c>
      <c r="L8" s="58">
        <v>1</v>
      </c>
      <c r="M8" s="44">
        <v>28</v>
      </c>
      <c r="N8" s="51">
        <v>5.88</v>
      </c>
      <c r="O8" s="44">
        <v>30</v>
      </c>
      <c r="P8" s="86">
        <v>1</v>
      </c>
      <c r="Q8" s="44">
        <v>49</v>
      </c>
      <c r="R8" s="50">
        <v>3.33</v>
      </c>
    </row>
    <row r="9" spans="2:18" ht="15">
      <c r="B9" s="43" t="s">
        <v>142</v>
      </c>
      <c r="C9" s="44">
        <v>1</v>
      </c>
      <c r="D9" s="51" t="s">
        <v>209</v>
      </c>
      <c r="E9" s="44">
        <v>1</v>
      </c>
      <c r="F9" s="51" t="s">
        <v>209</v>
      </c>
      <c r="G9" s="44">
        <v>2</v>
      </c>
      <c r="H9" s="51" t="s">
        <v>209</v>
      </c>
      <c r="I9" s="44">
        <v>4</v>
      </c>
      <c r="J9" s="50" t="s">
        <v>209</v>
      </c>
      <c r="K9" s="44">
        <v>6</v>
      </c>
      <c r="L9" s="51" t="s">
        <v>209</v>
      </c>
      <c r="M9" s="44">
        <v>10</v>
      </c>
      <c r="N9" s="51" t="s">
        <v>209</v>
      </c>
      <c r="O9" s="44">
        <v>9</v>
      </c>
      <c r="P9" s="51" t="s">
        <v>209</v>
      </c>
      <c r="Q9" s="44">
        <v>15</v>
      </c>
      <c r="R9" s="51" t="s">
        <v>209</v>
      </c>
    </row>
    <row r="10" spans="2:18" ht="15">
      <c r="B10" s="43" t="s">
        <v>143</v>
      </c>
      <c r="C10" s="44">
        <v>382</v>
      </c>
      <c r="D10" s="45">
        <v>5</v>
      </c>
      <c r="E10" s="44">
        <v>550</v>
      </c>
      <c r="F10" s="46">
        <v>1.31</v>
      </c>
      <c r="G10" s="44">
        <v>422</v>
      </c>
      <c r="H10" s="45">
        <v>3</v>
      </c>
      <c r="I10" s="44">
        <v>662</v>
      </c>
      <c r="J10" s="46">
        <v>0.71</v>
      </c>
      <c r="K10" s="44">
        <v>1154</v>
      </c>
      <c r="L10" s="45">
        <v>33</v>
      </c>
      <c r="M10" s="44">
        <v>1655</v>
      </c>
      <c r="N10" s="46">
        <v>2.86</v>
      </c>
      <c r="O10" s="44">
        <v>1958</v>
      </c>
      <c r="P10" s="45">
        <v>41</v>
      </c>
      <c r="Q10" s="44">
        <v>2867</v>
      </c>
      <c r="R10" s="46">
        <v>2.09</v>
      </c>
    </row>
    <row r="11" spans="2:18" ht="15">
      <c r="B11" s="43" t="s">
        <v>144</v>
      </c>
      <c r="C11" s="44">
        <v>12</v>
      </c>
      <c r="D11" s="58">
        <v>1</v>
      </c>
      <c r="E11" s="44">
        <v>23</v>
      </c>
      <c r="F11" s="51">
        <v>8.33</v>
      </c>
      <c r="G11" s="44">
        <v>21</v>
      </c>
      <c r="H11" s="86">
        <v>2</v>
      </c>
      <c r="I11" s="44">
        <v>42</v>
      </c>
      <c r="J11" s="50">
        <v>9.52</v>
      </c>
      <c r="K11" s="44">
        <v>62</v>
      </c>
      <c r="L11" s="45">
        <v>2</v>
      </c>
      <c r="M11" s="44">
        <v>104</v>
      </c>
      <c r="N11" s="46">
        <v>3.23</v>
      </c>
      <c r="O11" s="44">
        <v>95</v>
      </c>
      <c r="P11" s="45">
        <v>5</v>
      </c>
      <c r="Q11" s="44">
        <v>169</v>
      </c>
      <c r="R11" s="46">
        <v>5.26</v>
      </c>
    </row>
    <row r="12" spans="2:18" ht="15">
      <c r="B12" s="43" t="s">
        <v>145</v>
      </c>
      <c r="C12" s="44">
        <v>14</v>
      </c>
      <c r="D12" s="51" t="s">
        <v>209</v>
      </c>
      <c r="E12" s="44">
        <v>27</v>
      </c>
      <c r="F12" s="51" t="s">
        <v>209</v>
      </c>
      <c r="G12" s="44">
        <v>20</v>
      </c>
      <c r="H12" s="86" t="s">
        <v>209</v>
      </c>
      <c r="I12" s="44">
        <v>30</v>
      </c>
      <c r="J12" s="50" t="s">
        <v>209</v>
      </c>
      <c r="K12" s="44">
        <v>30</v>
      </c>
      <c r="L12" s="86" t="s">
        <v>209</v>
      </c>
      <c r="M12" s="44">
        <v>45</v>
      </c>
      <c r="N12" s="50" t="s">
        <v>209</v>
      </c>
      <c r="O12" s="44">
        <v>64</v>
      </c>
      <c r="P12" s="86" t="s">
        <v>209</v>
      </c>
      <c r="Q12" s="44">
        <v>102</v>
      </c>
      <c r="R12" s="50" t="s">
        <v>209</v>
      </c>
    </row>
    <row r="13" spans="2:21" ht="15">
      <c r="B13" s="34" t="s">
        <v>8</v>
      </c>
      <c r="C13" s="34">
        <v>414</v>
      </c>
      <c r="D13" s="34">
        <v>6</v>
      </c>
      <c r="E13" s="34">
        <v>606</v>
      </c>
      <c r="F13" s="48">
        <v>1.45</v>
      </c>
      <c r="G13" s="34">
        <v>473</v>
      </c>
      <c r="H13" s="34">
        <v>5</v>
      </c>
      <c r="I13" s="34">
        <v>754</v>
      </c>
      <c r="J13" s="48">
        <v>1.06</v>
      </c>
      <c r="K13" s="34">
        <v>1269</v>
      </c>
      <c r="L13" s="34">
        <v>36</v>
      </c>
      <c r="M13" s="34">
        <v>1842</v>
      </c>
      <c r="N13" s="48">
        <v>2.84</v>
      </c>
      <c r="O13" s="34">
        <v>2156</v>
      </c>
      <c r="P13" s="34">
        <v>47</v>
      </c>
      <c r="Q13" s="34">
        <v>3202</v>
      </c>
      <c r="R13" s="48">
        <v>2.18</v>
      </c>
      <c r="U13" s="129"/>
    </row>
    <row r="14" spans="2:8" ht="15">
      <c r="B14" s="17" t="s">
        <v>135</v>
      </c>
      <c r="C14" s="4"/>
      <c r="D14" s="4"/>
      <c r="E14" s="4"/>
      <c r="F14" s="16"/>
      <c r="G14" s="4"/>
      <c r="H14" s="2"/>
    </row>
    <row r="15" spans="2:8" ht="15">
      <c r="B15" s="17" t="s">
        <v>130</v>
      </c>
      <c r="C15" s="4"/>
      <c r="D15" s="4"/>
      <c r="E15" s="4"/>
      <c r="F15" s="16"/>
      <c r="G15" s="4"/>
      <c r="H15" s="2"/>
    </row>
  </sheetData>
  <sheetProtection/>
  <mergeCells count="6">
    <mergeCell ref="B5:B7"/>
    <mergeCell ref="C5:R5"/>
    <mergeCell ref="C6:F6"/>
    <mergeCell ref="G6:J6"/>
    <mergeCell ref="K6:N6"/>
    <mergeCell ref="O6:R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3:I16"/>
  <sheetViews>
    <sheetView zoomScalePageLayoutView="0" workbookViewId="0" topLeftCell="A1">
      <selection activeCell="I17" sqref="I17"/>
    </sheetView>
  </sheetViews>
  <sheetFormatPr defaultColWidth="9.140625" defaultRowHeight="15"/>
  <sheetData>
    <row r="2" ht="28.5" customHeight="1"/>
    <row r="3" spans="2:9" ht="15" customHeight="1">
      <c r="B3" s="215" t="s">
        <v>147</v>
      </c>
      <c r="C3" s="216"/>
      <c r="D3" s="216"/>
      <c r="E3" s="216"/>
      <c r="F3" s="216"/>
      <c r="G3" s="216"/>
      <c r="H3" s="216"/>
      <c r="I3" s="216"/>
    </row>
    <row r="4" spans="2:6" ht="15" customHeight="1">
      <c r="B4" s="217" t="s">
        <v>261</v>
      </c>
      <c r="C4" s="218"/>
      <c r="D4" s="218"/>
      <c r="E4" s="218"/>
      <c r="F4" s="218"/>
    </row>
    <row r="5" spans="2:6" ht="15">
      <c r="B5" s="219" t="s">
        <v>0</v>
      </c>
      <c r="C5" s="222">
        <v>2016</v>
      </c>
      <c r="D5" s="222"/>
      <c r="E5" s="223">
        <v>2015</v>
      </c>
      <c r="F5" s="223"/>
    </row>
    <row r="6" spans="2:6" ht="15">
      <c r="B6" s="220"/>
      <c r="C6" s="222"/>
      <c r="D6" s="222"/>
      <c r="E6" s="223"/>
      <c r="F6" s="223"/>
    </row>
    <row r="7" spans="2:6" ht="27">
      <c r="B7" s="221"/>
      <c r="C7" s="106" t="s">
        <v>148</v>
      </c>
      <c r="D7" s="106" t="s">
        <v>5</v>
      </c>
      <c r="E7" s="106" t="s">
        <v>148</v>
      </c>
      <c r="F7" s="106" t="s">
        <v>5</v>
      </c>
    </row>
    <row r="8" spans="2:6" ht="15">
      <c r="B8" s="59" t="s">
        <v>141</v>
      </c>
      <c r="C8" s="60">
        <v>2.93</v>
      </c>
      <c r="D8" s="62">
        <v>1.87</v>
      </c>
      <c r="E8" s="63">
        <v>3.15</v>
      </c>
      <c r="F8" s="62">
        <v>2.11</v>
      </c>
    </row>
    <row r="9" spans="2:6" ht="15">
      <c r="B9" s="59" t="s">
        <v>142</v>
      </c>
      <c r="C9" s="60">
        <v>4.02</v>
      </c>
      <c r="D9" s="62">
        <v>2.42</v>
      </c>
      <c r="E9" s="63">
        <v>2.79</v>
      </c>
      <c r="F9" s="62">
        <v>1.81</v>
      </c>
    </row>
    <row r="10" spans="2:6" ht="15">
      <c r="B10" s="59" t="s">
        <v>143</v>
      </c>
      <c r="C10" s="60">
        <v>1.41</v>
      </c>
      <c r="D10" s="62">
        <v>1.03</v>
      </c>
      <c r="E10" s="63">
        <v>1.44</v>
      </c>
      <c r="F10" s="62">
        <v>1.05</v>
      </c>
    </row>
    <row r="11" spans="2:6" ht="15">
      <c r="B11" s="59" t="s">
        <v>144</v>
      </c>
      <c r="C11" s="60">
        <v>3.24</v>
      </c>
      <c r="D11" s="62">
        <v>2.04</v>
      </c>
      <c r="E11" s="63">
        <v>3.93</v>
      </c>
      <c r="F11" s="62">
        <v>2.5</v>
      </c>
    </row>
    <row r="12" spans="2:6" ht="15">
      <c r="B12" s="59" t="s">
        <v>145</v>
      </c>
      <c r="C12" s="60">
        <v>3.71</v>
      </c>
      <c r="D12" s="62">
        <v>2.08</v>
      </c>
      <c r="E12" s="63">
        <v>3.72</v>
      </c>
      <c r="F12" s="62">
        <v>2.14</v>
      </c>
    </row>
    <row r="13" spans="2:6" ht="15">
      <c r="B13" s="34" t="s">
        <v>146</v>
      </c>
      <c r="C13" s="57">
        <v>1.74</v>
      </c>
      <c r="D13" s="57">
        <v>1.23</v>
      </c>
      <c r="E13" s="57">
        <v>1.83</v>
      </c>
      <c r="F13" s="57">
        <v>1.3</v>
      </c>
    </row>
    <row r="14" spans="2:6" ht="15">
      <c r="B14" s="34" t="s">
        <v>4</v>
      </c>
      <c r="C14" s="57">
        <v>1.87</v>
      </c>
      <c r="D14" s="57">
        <v>1.3</v>
      </c>
      <c r="E14" s="57">
        <v>1.96</v>
      </c>
      <c r="F14" s="57">
        <v>1.37</v>
      </c>
    </row>
    <row r="15" spans="2:9" ht="15">
      <c r="B15" s="225" t="s">
        <v>132</v>
      </c>
      <c r="C15" s="216"/>
      <c r="D15" s="216"/>
      <c r="E15" s="216"/>
      <c r="F15" s="216"/>
      <c r="G15" s="216"/>
      <c r="H15" s="216"/>
      <c r="I15" s="216"/>
    </row>
    <row r="16" spans="2:9" ht="22.5" customHeight="1">
      <c r="B16" s="225" t="s">
        <v>233</v>
      </c>
      <c r="C16" s="216"/>
      <c r="D16" s="216"/>
      <c r="E16" s="216"/>
      <c r="F16" s="216"/>
      <c r="G16" s="216"/>
      <c r="H16" s="216"/>
      <c r="I16" s="216"/>
    </row>
  </sheetData>
  <sheetProtection/>
  <mergeCells count="7">
    <mergeCell ref="B15:I15"/>
    <mergeCell ref="B16:I16"/>
    <mergeCell ref="B3:I3"/>
    <mergeCell ref="B4:F4"/>
    <mergeCell ref="B5:B7"/>
    <mergeCell ref="C5:D6"/>
    <mergeCell ref="E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B3:R22"/>
  <sheetViews>
    <sheetView zoomScalePageLayoutView="0" workbookViewId="0" topLeftCell="A1">
      <selection activeCell="M25" sqref="M25"/>
    </sheetView>
  </sheetViews>
  <sheetFormatPr defaultColWidth="9.140625" defaultRowHeight="15"/>
  <sheetData>
    <row r="3" spans="2:18" ht="15">
      <c r="B3" s="12" t="s">
        <v>228</v>
      </c>
      <c r="C3" s="2"/>
      <c r="D3" s="2"/>
      <c r="R3" s="3"/>
    </row>
    <row r="4" spans="2:18" ht="15">
      <c r="B4" s="10" t="s">
        <v>270</v>
      </c>
      <c r="C4" s="2"/>
      <c r="D4" s="2"/>
      <c r="E4" s="2"/>
      <c r="F4" s="3"/>
      <c r="G4" s="2"/>
      <c r="H4" s="2"/>
      <c r="I4" s="2"/>
      <c r="J4" s="3"/>
      <c r="K4" s="2"/>
      <c r="L4" s="2"/>
      <c r="M4" s="2"/>
      <c r="N4" s="3"/>
      <c r="O4" s="2"/>
      <c r="P4" s="2"/>
      <c r="Q4" s="2"/>
      <c r="R4" s="3"/>
    </row>
    <row r="5" spans="2:18" ht="15">
      <c r="B5" s="271" t="s">
        <v>0</v>
      </c>
      <c r="C5" s="278" t="s">
        <v>70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8" ht="15">
      <c r="B6" s="271"/>
      <c r="C6" s="265" t="s">
        <v>123</v>
      </c>
      <c r="D6" s="265"/>
      <c r="E6" s="265"/>
      <c r="F6" s="265"/>
      <c r="G6" s="277" t="s">
        <v>124</v>
      </c>
      <c r="H6" s="277"/>
      <c r="I6" s="277"/>
      <c r="J6" s="277"/>
      <c r="K6" s="265" t="s">
        <v>125</v>
      </c>
      <c r="L6" s="265"/>
      <c r="M6" s="265"/>
      <c r="N6" s="265"/>
      <c r="O6" s="277" t="s">
        <v>8</v>
      </c>
      <c r="P6" s="277"/>
      <c r="Q6" s="277"/>
      <c r="R6" s="277"/>
    </row>
    <row r="7" spans="2:18" ht="27">
      <c r="B7" s="271"/>
      <c r="C7" s="84" t="s">
        <v>1</v>
      </c>
      <c r="D7" s="130" t="s">
        <v>2</v>
      </c>
      <c r="E7" s="84" t="s">
        <v>3</v>
      </c>
      <c r="F7" s="49" t="s">
        <v>139</v>
      </c>
      <c r="G7" s="84" t="s">
        <v>1</v>
      </c>
      <c r="H7" s="130" t="s">
        <v>2</v>
      </c>
      <c r="I7" s="84" t="s">
        <v>3</v>
      </c>
      <c r="J7" s="49" t="s">
        <v>139</v>
      </c>
      <c r="K7" s="84" t="s">
        <v>1</v>
      </c>
      <c r="L7" s="130" t="s">
        <v>2</v>
      </c>
      <c r="M7" s="84" t="s">
        <v>3</v>
      </c>
      <c r="N7" s="49" t="s">
        <v>139</v>
      </c>
      <c r="O7" s="84" t="s">
        <v>1</v>
      </c>
      <c r="P7" s="130" t="s">
        <v>2</v>
      </c>
      <c r="Q7" s="84" t="s">
        <v>3</v>
      </c>
      <c r="R7" s="49" t="s">
        <v>139</v>
      </c>
    </row>
    <row r="8" spans="2:18" ht="15">
      <c r="B8" s="43" t="s">
        <v>141</v>
      </c>
      <c r="C8" s="44">
        <v>10</v>
      </c>
      <c r="D8" s="51" t="s">
        <v>209</v>
      </c>
      <c r="E8" s="44">
        <v>13</v>
      </c>
      <c r="F8" s="51" t="s">
        <v>209</v>
      </c>
      <c r="G8" s="44">
        <v>14</v>
      </c>
      <c r="H8" s="51" t="s">
        <v>209</v>
      </c>
      <c r="I8" s="44">
        <v>26</v>
      </c>
      <c r="J8" s="51" t="s">
        <v>209</v>
      </c>
      <c r="K8" s="44">
        <v>27</v>
      </c>
      <c r="L8" s="51">
        <v>1</v>
      </c>
      <c r="M8" s="44">
        <v>45</v>
      </c>
      <c r="N8" s="51">
        <v>3.7</v>
      </c>
      <c r="O8" s="44">
        <v>51</v>
      </c>
      <c r="P8" s="51">
        <v>1</v>
      </c>
      <c r="Q8" s="44">
        <v>84</v>
      </c>
      <c r="R8" s="51">
        <v>1.96</v>
      </c>
    </row>
    <row r="9" spans="2:18" ht="15">
      <c r="B9" s="43" t="s">
        <v>142</v>
      </c>
      <c r="C9" s="44">
        <v>3</v>
      </c>
      <c r="D9" s="51" t="s">
        <v>209</v>
      </c>
      <c r="E9" s="44">
        <v>10</v>
      </c>
      <c r="F9" s="51" t="s">
        <v>209</v>
      </c>
      <c r="G9" s="44">
        <v>5</v>
      </c>
      <c r="H9" s="51" t="s">
        <v>209</v>
      </c>
      <c r="I9" s="44">
        <v>7</v>
      </c>
      <c r="J9" s="51" t="s">
        <v>209</v>
      </c>
      <c r="K9" s="44">
        <v>13</v>
      </c>
      <c r="L9" s="51" t="s">
        <v>209</v>
      </c>
      <c r="M9" s="44">
        <v>17</v>
      </c>
      <c r="N9" s="51" t="s">
        <v>209</v>
      </c>
      <c r="O9" s="44">
        <v>21</v>
      </c>
      <c r="P9" s="51" t="s">
        <v>209</v>
      </c>
      <c r="Q9" s="44">
        <v>34</v>
      </c>
      <c r="R9" s="51" t="s">
        <v>209</v>
      </c>
    </row>
    <row r="10" spans="2:18" ht="15">
      <c r="B10" s="43" t="s">
        <v>143</v>
      </c>
      <c r="C10" s="44">
        <v>94</v>
      </c>
      <c r="D10" s="45">
        <v>6</v>
      </c>
      <c r="E10" s="44">
        <v>159</v>
      </c>
      <c r="F10" s="46">
        <v>6.38</v>
      </c>
      <c r="G10" s="44">
        <v>133</v>
      </c>
      <c r="H10" s="45">
        <v>7</v>
      </c>
      <c r="I10" s="44">
        <v>251</v>
      </c>
      <c r="J10" s="46">
        <v>5.26</v>
      </c>
      <c r="K10" s="44">
        <v>313</v>
      </c>
      <c r="L10" s="45">
        <v>12</v>
      </c>
      <c r="M10" s="44">
        <v>498</v>
      </c>
      <c r="N10" s="46">
        <v>3.83</v>
      </c>
      <c r="O10" s="44">
        <v>540</v>
      </c>
      <c r="P10" s="45">
        <v>25</v>
      </c>
      <c r="Q10" s="44">
        <v>908</v>
      </c>
      <c r="R10" s="46">
        <v>4.63</v>
      </c>
    </row>
    <row r="11" spans="2:18" ht="15">
      <c r="B11" s="43" t="s">
        <v>144</v>
      </c>
      <c r="C11" s="44">
        <v>18</v>
      </c>
      <c r="D11" s="58">
        <v>3</v>
      </c>
      <c r="E11" s="44">
        <v>26</v>
      </c>
      <c r="F11" s="51">
        <v>16.67</v>
      </c>
      <c r="G11" s="44">
        <v>17</v>
      </c>
      <c r="H11" s="86" t="s">
        <v>209</v>
      </c>
      <c r="I11" s="44">
        <v>37</v>
      </c>
      <c r="J11" s="50" t="s">
        <v>209</v>
      </c>
      <c r="K11" s="44">
        <v>38</v>
      </c>
      <c r="L11" s="45">
        <v>3</v>
      </c>
      <c r="M11" s="44">
        <v>54</v>
      </c>
      <c r="N11" s="46">
        <v>7.89</v>
      </c>
      <c r="O11" s="44">
        <v>73</v>
      </c>
      <c r="P11" s="45">
        <v>6</v>
      </c>
      <c r="Q11" s="44">
        <v>117</v>
      </c>
      <c r="R11" s="46">
        <v>8.22</v>
      </c>
    </row>
    <row r="12" spans="2:18" ht="15">
      <c r="B12" s="43" t="s">
        <v>145</v>
      </c>
      <c r="C12" s="44">
        <v>17</v>
      </c>
      <c r="D12" s="45">
        <v>4</v>
      </c>
      <c r="E12" s="44">
        <v>36</v>
      </c>
      <c r="F12" s="46">
        <v>23.53</v>
      </c>
      <c r="G12" s="44">
        <v>20</v>
      </c>
      <c r="H12" s="86" t="s">
        <v>209</v>
      </c>
      <c r="I12" s="44">
        <v>41</v>
      </c>
      <c r="J12" s="50" t="s">
        <v>209</v>
      </c>
      <c r="K12" s="44">
        <v>46</v>
      </c>
      <c r="L12" s="45">
        <v>7</v>
      </c>
      <c r="M12" s="44">
        <v>87</v>
      </c>
      <c r="N12" s="46">
        <v>15.22</v>
      </c>
      <c r="O12" s="44">
        <v>83</v>
      </c>
      <c r="P12" s="45">
        <v>11</v>
      </c>
      <c r="Q12" s="44">
        <v>164</v>
      </c>
      <c r="R12" s="46">
        <v>13.25</v>
      </c>
    </row>
    <row r="13" spans="2:18" ht="15">
      <c r="B13" s="34" t="s">
        <v>8</v>
      </c>
      <c r="C13" s="34">
        <v>142</v>
      </c>
      <c r="D13" s="34">
        <v>13</v>
      </c>
      <c r="E13" s="34">
        <v>244</v>
      </c>
      <c r="F13" s="48">
        <v>9.15</v>
      </c>
      <c r="G13" s="34">
        <v>189</v>
      </c>
      <c r="H13" s="34">
        <v>7</v>
      </c>
      <c r="I13" s="34">
        <v>362</v>
      </c>
      <c r="J13" s="48">
        <v>3.7</v>
      </c>
      <c r="K13" s="34">
        <v>437</v>
      </c>
      <c r="L13" s="34">
        <v>23</v>
      </c>
      <c r="M13" s="34">
        <v>701</v>
      </c>
      <c r="N13" s="48">
        <v>5.26</v>
      </c>
      <c r="O13" s="34">
        <v>768</v>
      </c>
      <c r="P13" s="34">
        <v>43</v>
      </c>
      <c r="Q13" s="34">
        <v>1307</v>
      </c>
      <c r="R13" s="48">
        <v>5.6</v>
      </c>
    </row>
    <row r="14" spans="2:8" ht="15">
      <c r="B14" s="17" t="s">
        <v>135</v>
      </c>
      <c r="C14" s="4"/>
      <c r="D14" s="4"/>
      <c r="E14" s="4"/>
      <c r="F14" s="16"/>
      <c r="G14" s="4"/>
      <c r="H14" s="2"/>
    </row>
    <row r="15" spans="2:8" ht="15">
      <c r="B15" s="17" t="s">
        <v>130</v>
      </c>
      <c r="C15" s="4"/>
      <c r="D15" s="4"/>
      <c r="E15" s="4"/>
      <c r="F15" s="16"/>
      <c r="G15" s="4"/>
      <c r="H15" s="2"/>
    </row>
    <row r="22" ht="15">
      <c r="O22" s="207"/>
    </row>
  </sheetData>
  <sheetProtection/>
  <mergeCells count="6">
    <mergeCell ref="B5:B7"/>
    <mergeCell ref="C5:R5"/>
    <mergeCell ref="C6:F6"/>
    <mergeCell ref="G6:J6"/>
    <mergeCell ref="K6:N6"/>
    <mergeCell ref="O6:R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3:N1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16.7109375" style="0" customWidth="1"/>
    <col min="3" max="3" width="6.421875" style="0" customWidth="1"/>
    <col min="4" max="4" width="4.7109375" style="0" customWidth="1"/>
    <col min="5" max="5" width="6.421875" style="0" customWidth="1"/>
    <col min="6" max="6" width="4.7109375" style="0" customWidth="1"/>
    <col min="7" max="7" width="6.421875" style="0" customWidth="1"/>
    <col min="8" max="8" width="4.7109375" style="0" customWidth="1"/>
    <col min="9" max="9" width="6.421875" style="0" customWidth="1"/>
    <col min="10" max="10" width="4.7109375" style="0" customWidth="1"/>
    <col min="11" max="13" width="6.00390625" style="0" customWidth="1"/>
  </cols>
  <sheetData>
    <row r="2" ht="15" customHeight="1"/>
    <row r="3" spans="2:14" ht="15" customHeight="1">
      <c r="B3" s="215" t="s">
        <v>284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ht="15">
      <c r="B4" s="10" t="s">
        <v>281</v>
      </c>
    </row>
    <row r="5" spans="2:13" ht="15" customHeight="1">
      <c r="B5" s="279" t="s">
        <v>36</v>
      </c>
      <c r="C5" s="280">
        <v>2016</v>
      </c>
      <c r="D5" s="280"/>
      <c r="E5" s="280"/>
      <c r="F5" s="280"/>
      <c r="G5" s="280"/>
      <c r="H5" s="280"/>
      <c r="I5" s="280"/>
      <c r="J5" s="280"/>
      <c r="K5" s="281" t="s">
        <v>282</v>
      </c>
      <c r="L5" s="281"/>
      <c r="M5" s="281"/>
    </row>
    <row r="6" spans="2:13" ht="15" customHeight="1">
      <c r="B6" s="279"/>
      <c r="C6" s="280"/>
      <c r="D6" s="280"/>
      <c r="E6" s="280"/>
      <c r="F6" s="280"/>
      <c r="G6" s="280"/>
      <c r="H6" s="280"/>
      <c r="I6" s="280"/>
      <c r="J6" s="280"/>
      <c r="K6" s="281" t="s">
        <v>283</v>
      </c>
      <c r="L6" s="281"/>
      <c r="M6" s="281"/>
    </row>
    <row r="7" spans="2:13" ht="27">
      <c r="B7" s="279"/>
      <c r="C7" s="146" t="s">
        <v>37</v>
      </c>
      <c r="D7" s="147" t="s">
        <v>10</v>
      </c>
      <c r="E7" s="146" t="s">
        <v>1</v>
      </c>
      <c r="F7" s="147" t="s">
        <v>10</v>
      </c>
      <c r="G7" s="146" t="s">
        <v>2</v>
      </c>
      <c r="H7" s="147" t="s">
        <v>10</v>
      </c>
      <c r="I7" s="146" t="s">
        <v>3</v>
      </c>
      <c r="J7" s="147" t="s">
        <v>10</v>
      </c>
      <c r="K7" s="146" t="s">
        <v>1</v>
      </c>
      <c r="L7" s="146" t="s">
        <v>2</v>
      </c>
      <c r="M7" s="146" t="s">
        <v>3</v>
      </c>
    </row>
    <row r="8" spans="2:13" ht="15" customHeight="1">
      <c r="B8" s="148" t="s">
        <v>38</v>
      </c>
      <c r="C8" s="149">
        <v>10</v>
      </c>
      <c r="D8" s="150">
        <f aca="true" t="shared" si="0" ref="D8:D15">C8/C$15*100</f>
        <v>2.6455026455026456</v>
      </c>
      <c r="E8" s="151">
        <v>14893</v>
      </c>
      <c r="F8" s="150">
        <f aca="true" t="shared" si="1" ref="F8:F15">E8/E$15*100</f>
        <v>74.69281307989367</v>
      </c>
      <c r="G8" s="152">
        <v>176</v>
      </c>
      <c r="H8" s="150">
        <f aca="true" t="shared" si="2" ref="H8:H15">G8/G$15*100</f>
        <v>50.720461095100866</v>
      </c>
      <c r="I8" s="151">
        <v>19788</v>
      </c>
      <c r="J8" s="150">
        <f aca="true" t="shared" si="3" ref="J8:J15">I8/I$15*100</f>
        <v>71.2721509868895</v>
      </c>
      <c r="K8" s="150">
        <v>-0.24782317481580662</v>
      </c>
      <c r="L8" s="153">
        <v>-16.19047619047619</v>
      </c>
      <c r="M8" s="150">
        <v>-0.42771599657827153</v>
      </c>
    </row>
    <row r="9" spans="2:13" ht="15">
      <c r="B9" s="148" t="s">
        <v>39</v>
      </c>
      <c r="C9" s="149">
        <v>78</v>
      </c>
      <c r="D9" s="150">
        <f t="shared" si="0"/>
        <v>20.634920634920633</v>
      </c>
      <c r="E9" s="151">
        <v>1796</v>
      </c>
      <c r="F9" s="154">
        <f t="shared" si="1"/>
        <v>9.007472792015648</v>
      </c>
      <c r="G9" s="152">
        <v>50</v>
      </c>
      <c r="H9" s="150">
        <f t="shared" si="2"/>
        <v>14.409221902017292</v>
      </c>
      <c r="I9" s="151">
        <v>2892</v>
      </c>
      <c r="J9" s="154">
        <f t="shared" si="3"/>
        <v>10.416366517792826</v>
      </c>
      <c r="K9" s="150">
        <v>-5.374077976817702</v>
      </c>
      <c r="L9" s="153">
        <v>-19.354838709677423</v>
      </c>
      <c r="M9" s="150">
        <v>0.06920415224914223</v>
      </c>
    </row>
    <row r="10" spans="2:13" ht="15">
      <c r="B10" s="155" t="s">
        <v>40</v>
      </c>
      <c r="C10" s="156">
        <v>88</v>
      </c>
      <c r="D10" s="150">
        <f t="shared" si="0"/>
        <v>23.28042328042328</v>
      </c>
      <c r="E10" s="157">
        <v>16689</v>
      </c>
      <c r="F10" s="158">
        <f t="shared" si="1"/>
        <v>83.70028587190932</v>
      </c>
      <c r="G10" s="159">
        <v>226</v>
      </c>
      <c r="H10" s="160">
        <f t="shared" si="2"/>
        <v>65.12968299711815</v>
      </c>
      <c r="I10" s="157">
        <v>22680</v>
      </c>
      <c r="J10" s="158">
        <f t="shared" si="3"/>
        <v>81.68851750468232</v>
      </c>
      <c r="K10" s="160">
        <v>-0.8260042785833122</v>
      </c>
      <c r="L10" s="161">
        <v>-16.911764705882348</v>
      </c>
      <c r="M10" s="160">
        <v>-0.36462680665992764</v>
      </c>
    </row>
    <row r="11" spans="2:13" ht="15">
      <c r="B11" s="148" t="s">
        <v>41</v>
      </c>
      <c r="C11" s="149">
        <v>205</v>
      </c>
      <c r="D11" s="150">
        <f t="shared" si="0"/>
        <v>54.232804232804234</v>
      </c>
      <c r="E11" s="162">
        <v>2901</v>
      </c>
      <c r="F11" s="154">
        <f t="shared" si="1"/>
        <v>14.549375595566477</v>
      </c>
      <c r="G11" s="152">
        <v>109</v>
      </c>
      <c r="H11" s="150">
        <f t="shared" si="2"/>
        <v>31.412103746397698</v>
      </c>
      <c r="I11" s="151">
        <v>4514</v>
      </c>
      <c r="J11" s="154">
        <f t="shared" si="3"/>
        <v>16.25846419824233</v>
      </c>
      <c r="K11" s="150">
        <v>-1.8938112952316573</v>
      </c>
      <c r="L11" s="153">
        <v>36.25</v>
      </c>
      <c r="M11" s="150">
        <v>-3.2783372616241593</v>
      </c>
    </row>
    <row r="12" spans="2:13" ht="15">
      <c r="B12" s="148" t="s">
        <v>42</v>
      </c>
      <c r="C12" s="149">
        <v>83</v>
      </c>
      <c r="D12" s="150">
        <f t="shared" si="0"/>
        <v>21.957671957671955</v>
      </c>
      <c r="E12" s="162">
        <v>346</v>
      </c>
      <c r="F12" s="154">
        <f t="shared" si="1"/>
        <v>1.7352926425598074</v>
      </c>
      <c r="G12" s="152">
        <v>12</v>
      </c>
      <c r="H12" s="150">
        <f t="shared" si="2"/>
        <v>3.45821325648415</v>
      </c>
      <c r="I12" s="162">
        <v>565</v>
      </c>
      <c r="J12" s="154">
        <f t="shared" si="3"/>
        <v>2.0350093646448637</v>
      </c>
      <c r="K12" s="150">
        <v>-20.82379862700229</v>
      </c>
      <c r="L12" s="153">
        <v>-33.33333333333334</v>
      </c>
      <c r="M12" s="150">
        <v>-17.03377386196769</v>
      </c>
    </row>
    <row r="13" spans="2:13" ht="15">
      <c r="B13" s="52" t="s">
        <v>127</v>
      </c>
      <c r="C13" s="149">
        <v>2</v>
      </c>
      <c r="D13" s="150">
        <f t="shared" si="0"/>
        <v>0.5291005291005291</v>
      </c>
      <c r="E13" s="162">
        <v>3</v>
      </c>
      <c r="F13" s="154" t="s">
        <v>209</v>
      </c>
      <c r="G13" s="152" t="s">
        <v>209</v>
      </c>
      <c r="H13" s="150" t="s">
        <v>209</v>
      </c>
      <c r="I13" s="162">
        <v>5</v>
      </c>
      <c r="J13" s="154" t="s">
        <v>209</v>
      </c>
      <c r="K13" s="150">
        <v>-40</v>
      </c>
      <c r="L13" s="153" t="s">
        <v>209</v>
      </c>
      <c r="M13" s="150">
        <v>-16.666666666666657</v>
      </c>
    </row>
    <row r="14" spans="2:13" ht="15">
      <c r="B14" s="163" t="s">
        <v>43</v>
      </c>
      <c r="C14" s="156">
        <v>290</v>
      </c>
      <c r="D14" s="150">
        <f t="shared" si="0"/>
        <v>76.71957671957672</v>
      </c>
      <c r="E14" s="164">
        <v>3250</v>
      </c>
      <c r="F14" s="158">
        <f t="shared" si="1"/>
        <v>16.299714128090674</v>
      </c>
      <c r="G14" s="156">
        <v>121</v>
      </c>
      <c r="H14" s="160">
        <f t="shared" si="2"/>
        <v>34.87031700288185</v>
      </c>
      <c r="I14" s="164">
        <v>5084</v>
      </c>
      <c r="J14" s="165">
        <f t="shared" si="3"/>
        <v>18.311482495317676</v>
      </c>
      <c r="K14" s="160">
        <v>-4.383642247719919</v>
      </c>
      <c r="L14" s="166">
        <v>23.469387755102034</v>
      </c>
      <c r="M14" s="160">
        <v>-5.042958535674259</v>
      </c>
    </row>
    <row r="15" spans="2:13" ht="15">
      <c r="B15" s="70" t="s">
        <v>146</v>
      </c>
      <c r="C15" s="56">
        <v>378</v>
      </c>
      <c r="D15" s="167">
        <f t="shared" si="0"/>
        <v>100</v>
      </c>
      <c r="E15" s="168">
        <v>19939</v>
      </c>
      <c r="F15" s="167">
        <f t="shared" si="1"/>
        <v>100</v>
      </c>
      <c r="G15" s="56">
        <v>347</v>
      </c>
      <c r="H15" s="167">
        <f t="shared" si="2"/>
        <v>100</v>
      </c>
      <c r="I15" s="168">
        <v>27764</v>
      </c>
      <c r="J15" s="167">
        <f t="shared" si="3"/>
        <v>100</v>
      </c>
      <c r="K15" s="167">
        <v>-1.4238394225540105</v>
      </c>
      <c r="L15" s="167">
        <v>-6.216216216216225</v>
      </c>
      <c r="M15" s="167">
        <v>-1.2554682220720537</v>
      </c>
    </row>
  </sheetData>
  <sheetProtection/>
  <mergeCells count="5">
    <mergeCell ref="B3:N3"/>
    <mergeCell ref="B5:B7"/>
    <mergeCell ref="C5:J6"/>
    <mergeCell ref="K5:M5"/>
    <mergeCell ref="K6:M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3:I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18.421875" style="0" customWidth="1"/>
  </cols>
  <sheetData>
    <row r="3" ht="15">
      <c r="B3" s="8" t="s">
        <v>154</v>
      </c>
    </row>
    <row r="4" ht="15">
      <c r="B4" s="10" t="s">
        <v>285</v>
      </c>
    </row>
    <row r="5" spans="2:6" ht="15">
      <c r="B5" s="282" t="s">
        <v>36</v>
      </c>
      <c r="C5" s="285">
        <v>2016</v>
      </c>
      <c r="D5" s="285"/>
      <c r="E5" s="286">
        <v>2015</v>
      </c>
      <c r="F5" s="286"/>
    </row>
    <row r="6" spans="2:6" ht="15">
      <c r="B6" s="283"/>
      <c r="C6" s="285"/>
      <c r="D6" s="285"/>
      <c r="E6" s="286"/>
      <c r="F6" s="286"/>
    </row>
    <row r="7" spans="2:6" ht="27">
      <c r="B7" s="284"/>
      <c r="C7" s="126" t="s">
        <v>148</v>
      </c>
      <c r="D7" s="126" t="s">
        <v>5</v>
      </c>
      <c r="E7" s="126" t="s">
        <v>148</v>
      </c>
      <c r="F7" s="126" t="s">
        <v>5</v>
      </c>
    </row>
    <row r="8" spans="2:6" ht="15">
      <c r="B8" s="52" t="s">
        <v>38</v>
      </c>
      <c r="C8" s="30">
        <v>1.1817632444772712</v>
      </c>
      <c r="D8" s="51">
        <v>0.8815868563414146</v>
      </c>
      <c r="E8" s="30">
        <v>1.406563965170797</v>
      </c>
      <c r="F8" s="51">
        <v>1.0456605088881143</v>
      </c>
    </row>
    <row r="9" spans="2:6" ht="15">
      <c r="B9" s="52" t="s">
        <v>39</v>
      </c>
      <c r="C9" s="60">
        <v>2.783964365256125</v>
      </c>
      <c r="D9" s="61">
        <v>1.699524133242692</v>
      </c>
      <c r="E9" s="63">
        <v>3.2665964172813484</v>
      </c>
      <c r="F9" s="64">
        <v>2.100271002710027</v>
      </c>
    </row>
    <row r="10" spans="2:6" ht="15">
      <c r="B10" s="53" t="s">
        <v>40</v>
      </c>
      <c r="C10" s="169">
        <v>1.354185391575289</v>
      </c>
      <c r="D10" s="170">
        <v>0.9866410547454815</v>
      </c>
      <c r="E10" s="169">
        <v>1.616353696220585</v>
      </c>
      <c r="F10" s="170">
        <v>1.1808118081180812</v>
      </c>
    </row>
    <row r="11" spans="2:6" ht="15">
      <c r="B11" s="52" t="s">
        <v>41</v>
      </c>
      <c r="C11" s="60">
        <v>3.757325060324026</v>
      </c>
      <c r="D11" s="61">
        <v>2.3577763357127406</v>
      </c>
      <c r="E11" s="63">
        <v>2.705444707473791</v>
      </c>
      <c r="F11" s="64">
        <v>1.6852749104697702</v>
      </c>
    </row>
    <row r="12" spans="2:6" ht="15">
      <c r="B12" s="52" t="s">
        <v>42</v>
      </c>
      <c r="C12" s="169">
        <v>3.4682080924855487</v>
      </c>
      <c r="D12" s="170">
        <v>2.079722703639515</v>
      </c>
      <c r="E12" s="169">
        <v>4.118993135011442</v>
      </c>
      <c r="F12" s="170">
        <v>2.575107296137339</v>
      </c>
    </row>
    <row r="13" spans="2:6" ht="15">
      <c r="B13" s="52" t="s">
        <v>127</v>
      </c>
      <c r="C13" s="30" t="s">
        <v>209</v>
      </c>
      <c r="D13" s="51" t="s">
        <v>209</v>
      </c>
      <c r="E13" s="30" t="s">
        <v>209</v>
      </c>
      <c r="F13" s="51" t="s">
        <v>209</v>
      </c>
    </row>
    <row r="14" spans="2:6" ht="15">
      <c r="B14" s="55" t="s">
        <v>43</v>
      </c>
      <c r="C14" s="169">
        <v>3.723076923076923</v>
      </c>
      <c r="D14" s="170">
        <v>2.3246878001921227</v>
      </c>
      <c r="E14" s="169">
        <v>2.8832009414533686</v>
      </c>
      <c r="F14" s="170">
        <v>1.797505502567865</v>
      </c>
    </row>
    <row r="15" spans="2:6" ht="15.75" thickBot="1">
      <c r="B15" s="34" t="s">
        <v>146</v>
      </c>
      <c r="C15" s="98">
        <v>1.7403079392146046</v>
      </c>
      <c r="D15" s="98">
        <v>1.2343922307993311</v>
      </c>
      <c r="E15" s="98">
        <v>1.829238147031196</v>
      </c>
      <c r="F15" s="98">
        <v>1.2988380664864674</v>
      </c>
    </row>
    <row r="16" spans="2:9" ht="16.5">
      <c r="B16" s="287" t="s">
        <v>225</v>
      </c>
      <c r="C16" s="288"/>
      <c r="D16" s="288"/>
      <c r="E16" s="288"/>
      <c r="F16" s="288"/>
      <c r="G16" s="288"/>
      <c r="H16" s="288"/>
      <c r="I16" s="288"/>
    </row>
    <row r="17" spans="2:9" ht="16.5">
      <c r="B17" s="287" t="s">
        <v>229</v>
      </c>
      <c r="C17" s="288"/>
      <c r="D17" s="288"/>
      <c r="E17" s="288"/>
      <c r="F17" s="288"/>
      <c r="G17" s="288"/>
      <c r="H17" s="288"/>
      <c r="I17" s="288"/>
    </row>
  </sheetData>
  <sheetProtection/>
  <mergeCells count="5">
    <mergeCell ref="B5:B7"/>
    <mergeCell ref="C5:D6"/>
    <mergeCell ref="E5:F6"/>
    <mergeCell ref="B16:I16"/>
    <mergeCell ref="B17:I1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B3:I21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42.57421875" style="0" customWidth="1"/>
  </cols>
  <sheetData>
    <row r="3" ht="15">
      <c r="B3" s="8" t="s">
        <v>230</v>
      </c>
    </row>
    <row r="4" ht="15">
      <c r="B4" s="10" t="s">
        <v>236</v>
      </c>
    </row>
    <row r="5" spans="2:9" ht="15" customHeight="1">
      <c r="B5" s="282" t="s">
        <v>79</v>
      </c>
      <c r="C5" s="289" t="s">
        <v>9</v>
      </c>
      <c r="D5" s="289"/>
      <c r="E5" s="289"/>
      <c r="F5" s="290" t="s">
        <v>57</v>
      </c>
      <c r="G5" s="290"/>
      <c r="H5" s="290"/>
      <c r="I5" s="291" t="s">
        <v>119</v>
      </c>
    </row>
    <row r="6" spans="2:9" ht="15">
      <c r="B6" s="284"/>
      <c r="C6" s="85" t="s">
        <v>1</v>
      </c>
      <c r="D6" s="85" t="s">
        <v>2</v>
      </c>
      <c r="E6" s="85" t="s">
        <v>3</v>
      </c>
      <c r="F6" s="118" t="s">
        <v>1</v>
      </c>
      <c r="G6" s="118" t="s">
        <v>2</v>
      </c>
      <c r="H6" s="118" t="s">
        <v>3</v>
      </c>
      <c r="I6" s="291"/>
    </row>
    <row r="7" spans="2:9" ht="15">
      <c r="B7" s="43" t="s">
        <v>80</v>
      </c>
      <c r="C7" s="65">
        <v>1073</v>
      </c>
      <c r="D7" s="66">
        <v>47</v>
      </c>
      <c r="E7" s="65">
        <v>1825</v>
      </c>
      <c r="F7" s="67">
        <v>5.38</v>
      </c>
      <c r="G7" s="68">
        <v>13.54</v>
      </c>
      <c r="H7" s="67">
        <v>6.57</v>
      </c>
      <c r="I7" s="69">
        <f>D7/C7*100</f>
        <v>4.380242311276794</v>
      </c>
    </row>
    <row r="8" spans="2:9" ht="15">
      <c r="B8" s="43" t="s">
        <v>81</v>
      </c>
      <c r="C8" s="65">
        <v>6040</v>
      </c>
      <c r="D8" s="66">
        <v>68</v>
      </c>
      <c r="E8" s="65">
        <v>8864</v>
      </c>
      <c r="F8" s="67">
        <v>30.29</v>
      </c>
      <c r="G8" s="68">
        <v>19.6</v>
      </c>
      <c r="H8" s="67">
        <v>31.93</v>
      </c>
      <c r="I8" s="69">
        <f aca="true" t="shared" si="0" ref="I8:I20">D8/C8*100</f>
        <v>1.1258278145695364</v>
      </c>
    </row>
    <row r="9" spans="2:9" ht="15">
      <c r="B9" s="43" t="s">
        <v>82</v>
      </c>
      <c r="C9" s="65">
        <v>2916</v>
      </c>
      <c r="D9" s="66">
        <v>21</v>
      </c>
      <c r="E9" s="65">
        <v>3746</v>
      </c>
      <c r="F9" s="67">
        <v>14.62</v>
      </c>
      <c r="G9" s="68">
        <v>6.05</v>
      </c>
      <c r="H9" s="67">
        <v>13.49</v>
      </c>
      <c r="I9" s="69">
        <f t="shared" si="0"/>
        <v>0.720164609053498</v>
      </c>
    </row>
    <row r="10" spans="2:9" ht="15">
      <c r="B10" s="43" t="s">
        <v>83</v>
      </c>
      <c r="C10" s="65">
        <v>4031</v>
      </c>
      <c r="D10" s="66">
        <v>35</v>
      </c>
      <c r="E10" s="65">
        <v>6450</v>
      </c>
      <c r="F10" s="67">
        <v>20.22</v>
      </c>
      <c r="G10" s="68">
        <v>10.09</v>
      </c>
      <c r="H10" s="67">
        <v>23.23</v>
      </c>
      <c r="I10" s="69">
        <f t="shared" si="0"/>
        <v>0.8682709005209625</v>
      </c>
    </row>
    <row r="11" spans="2:9" ht="15">
      <c r="B11" s="43" t="s">
        <v>84</v>
      </c>
      <c r="C11" s="65">
        <v>578</v>
      </c>
      <c r="D11" s="66">
        <v>12</v>
      </c>
      <c r="E11" s="65">
        <v>759</v>
      </c>
      <c r="F11" s="67">
        <v>2.9</v>
      </c>
      <c r="G11" s="68">
        <v>3.46</v>
      </c>
      <c r="H11" s="67">
        <v>2.73</v>
      </c>
      <c r="I11" s="69">
        <f t="shared" si="0"/>
        <v>2.0761245674740483</v>
      </c>
    </row>
    <row r="12" spans="2:9" ht="15">
      <c r="B12" s="43" t="s">
        <v>85</v>
      </c>
      <c r="C12" s="65">
        <v>14638</v>
      </c>
      <c r="D12" s="66">
        <v>183</v>
      </c>
      <c r="E12" s="65">
        <v>21644</v>
      </c>
      <c r="F12" s="67">
        <v>73.41</v>
      </c>
      <c r="G12" s="68">
        <v>52.74</v>
      </c>
      <c r="H12" s="67">
        <v>77.96</v>
      </c>
      <c r="I12" s="69">
        <f t="shared" si="0"/>
        <v>1.2501707883590654</v>
      </c>
    </row>
    <row r="13" spans="2:9" ht="15">
      <c r="B13" s="43" t="s">
        <v>86</v>
      </c>
      <c r="C13" s="65">
        <v>2444</v>
      </c>
      <c r="D13" s="66">
        <v>65</v>
      </c>
      <c r="E13" s="65">
        <v>2722</v>
      </c>
      <c r="F13" s="67">
        <v>12.26</v>
      </c>
      <c r="G13" s="68">
        <v>18.73</v>
      </c>
      <c r="H13" s="67">
        <v>9.8</v>
      </c>
      <c r="I13" s="69">
        <f t="shared" si="0"/>
        <v>2.6595744680851063</v>
      </c>
    </row>
    <row r="14" spans="2:9" ht="15">
      <c r="B14" s="43" t="s">
        <v>87</v>
      </c>
      <c r="C14" s="65">
        <v>296</v>
      </c>
      <c r="D14" s="66">
        <v>4</v>
      </c>
      <c r="E14" s="65">
        <v>335</v>
      </c>
      <c r="F14" s="67">
        <v>1.48</v>
      </c>
      <c r="G14" s="68">
        <v>1.15</v>
      </c>
      <c r="H14" s="67">
        <v>1.21</v>
      </c>
      <c r="I14" s="69">
        <f t="shared" si="0"/>
        <v>1.3513513513513513</v>
      </c>
    </row>
    <row r="15" spans="2:9" ht="15">
      <c r="B15" s="43" t="s">
        <v>88</v>
      </c>
      <c r="C15" s="65">
        <v>1207</v>
      </c>
      <c r="D15" s="66">
        <v>41</v>
      </c>
      <c r="E15" s="65">
        <v>1423</v>
      </c>
      <c r="F15" s="67">
        <v>6.05</v>
      </c>
      <c r="G15" s="68">
        <v>11.82</v>
      </c>
      <c r="H15" s="67">
        <v>5.13</v>
      </c>
      <c r="I15" s="69">
        <f t="shared" si="0"/>
        <v>3.396851698425849</v>
      </c>
    </row>
    <row r="16" spans="2:9" ht="15">
      <c r="B16" s="43" t="s">
        <v>89</v>
      </c>
      <c r="C16" s="65">
        <v>1057</v>
      </c>
      <c r="D16" s="66">
        <v>50</v>
      </c>
      <c r="E16" s="65">
        <v>1326</v>
      </c>
      <c r="F16" s="67">
        <v>5.3</v>
      </c>
      <c r="G16" s="68">
        <v>14.41</v>
      </c>
      <c r="H16" s="67">
        <v>4.78</v>
      </c>
      <c r="I16" s="69">
        <f t="shared" si="0"/>
        <v>4.730368968779565</v>
      </c>
    </row>
    <row r="17" spans="2:9" ht="15">
      <c r="B17" s="43" t="s">
        <v>90</v>
      </c>
      <c r="C17" s="65">
        <v>147</v>
      </c>
      <c r="D17" s="51" t="s">
        <v>209</v>
      </c>
      <c r="E17" s="65">
        <v>154</v>
      </c>
      <c r="F17" s="67">
        <v>0.74</v>
      </c>
      <c r="G17" s="30" t="s">
        <v>209</v>
      </c>
      <c r="H17" s="67">
        <v>0.55</v>
      </c>
      <c r="I17" s="103" t="s">
        <v>209</v>
      </c>
    </row>
    <row r="18" spans="2:9" ht="15">
      <c r="B18" s="43" t="s">
        <v>91</v>
      </c>
      <c r="C18" s="65">
        <v>150</v>
      </c>
      <c r="D18" s="66">
        <v>4</v>
      </c>
      <c r="E18" s="65">
        <v>160</v>
      </c>
      <c r="F18" s="67">
        <v>0.75</v>
      </c>
      <c r="G18" s="68">
        <v>1.15</v>
      </c>
      <c r="H18" s="67">
        <v>0.58</v>
      </c>
      <c r="I18" s="69">
        <f t="shared" si="0"/>
        <v>2.666666666666667</v>
      </c>
    </row>
    <row r="19" spans="2:9" ht="15">
      <c r="B19" s="43" t="s">
        <v>92</v>
      </c>
      <c r="C19" s="65">
        <v>5301</v>
      </c>
      <c r="D19" s="66">
        <v>164</v>
      </c>
      <c r="E19" s="65">
        <v>6120</v>
      </c>
      <c r="F19" s="67">
        <v>26.59</v>
      </c>
      <c r="G19" s="68">
        <v>47.26</v>
      </c>
      <c r="H19" s="67">
        <v>22.04</v>
      </c>
      <c r="I19" s="69">
        <f t="shared" si="0"/>
        <v>3.0937558951141293</v>
      </c>
    </row>
    <row r="20" spans="2:9" ht="15">
      <c r="B20" s="34" t="s">
        <v>93</v>
      </c>
      <c r="C20" s="42">
        <v>19939</v>
      </c>
      <c r="D20" s="42">
        <v>347</v>
      </c>
      <c r="E20" s="42">
        <v>27764</v>
      </c>
      <c r="F20" s="48">
        <v>100</v>
      </c>
      <c r="G20" s="48">
        <v>100</v>
      </c>
      <c r="H20" s="48">
        <v>100</v>
      </c>
      <c r="I20" s="131">
        <f t="shared" si="0"/>
        <v>1.7403079392146046</v>
      </c>
    </row>
    <row r="21" spans="2:9" ht="16.5">
      <c r="B21" s="287" t="s">
        <v>210</v>
      </c>
      <c r="C21" s="288"/>
      <c r="D21" s="288"/>
      <c r="E21" s="288"/>
      <c r="F21" s="288"/>
      <c r="G21" s="288"/>
      <c r="H21" s="288"/>
      <c r="I21" s="288"/>
    </row>
  </sheetData>
  <sheetProtection/>
  <mergeCells count="5">
    <mergeCell ref="B5:B6"/>
    <mergeCell ref="C5:E5"/>
    <mergeCell ref="F5:H5"/>
    <mergeCell ref="I5:I6"/>
    <mergeCell ref="B21:I2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B3:H31"/>
  <sheetViews>
    <sheetView zoomScalePageLayoutView="0" workbookViewId="0" topLeftCell="A1">
      <selection activeCell="D37" sqref="D37"/>
    </sheetView>
  </sheetViews>
  <sheetFormatPr defaultColWidth="9.140625" defaultRowHeight="15"/>
  <cols>
    <col min="2" max="2" width="76.421875" style="0" customWidth="1"/>
    <col min="3" max="3" width="13.28125" style="0" bestFit="1" customWidth="1"/>
    <col min="5" max="5" width="17.57421875" style="0" bestFit="1" customWidth="1"/>
    <col min="7" max="7" width="13.140625" style="0" bestFit="1" customWidth="1"/>
  </cols>
  <sheetData>
    <row r="3" ht="15">
      <c r="B3" s="11" t="s">
        <v>155</v>
      </c>
    </row>
    <row r="4" spans="2:7" ht="15">
      <c r="B4" s="10" t="s">
        <v>271</v>
      </c>
      <c r="C4" s="5"/>
      <c r="D4" s="5"/>
      <c r="E4" s="5"/>
      <c r="F4" s="5"/>
      <c r="G4" s="5"/>
    </row>
    <row r="5" spans="2:8" ht="15">
      <c r="B5" s="292" t="s">
        <v>140</v>
      </c>
      <c r="C5" s="222" t="s">
        <v>6</v>
      </c>
      <c r="D5" s="222"/>
      <c r="E5" s="286" t="s">
        <v>7</v>
      </c>
      <c r="F5" s="286"/>
      <c r="G5" s="222" t="s">
        <v>8</v>
      </c>
      <c r="H5" s="222"/>
    </row>
    <row r="6" spans="2:8" ht="15">
      <c r="B6" s="292"/>
      <c r="C6" s="96" t="s">
        <v>9</v>
      </c>
      <c r="D6" s="96" t="s">
        <v>10</v>
      </c>
      <c r="E6" s="96" t="s">
        <v>9</v>
      </c>
      <c r="F6" s="96" t="s">
        <v>10</v>
      </c>
      <c r="G6" s="96" t="s">
        <v>9</v>
      </c>
      <c r="H6" s="96" t="s">
        <v>10</v>
      </c>
    </row>
    <row r="7" spans="2:8" ht="15">
      <c r="B7" s="110" t="s">
        <v>11</v>
      </c>
      <c r="C7" s="31">
        <v>1642</v>
      </c>
      <c r="D7" s="61">
        <v>7.906394453004623</v>
      </c>
      <c r="E7" s="31">
        <v>1207</v>
      </c>
      <c r="F7" s="61">
        <v>21.572832886505807</v>
      </c>
      <c r="G7" s="31">
        <v>2849</v>
      </c>
      <c r="H7" s="61">
        <v>10.806812578234647</v>
      </c>
    </row>
    <row r="8" spans="2:8" ht="15">
      <c r="B8" s="110" t="s">
        <v>12</v>
      </c>
      <c r="C8" s="31">
        <v>2359</v>
      </c>
      <c r="D8" s="61">
        <v>11.35882126348228</v>
      </c>
      <c r="E8" s="31">
        <v>340</v>
      </c>
      <c r="F8" s="61">
        <v>6.076854334226988</v>
      </c>
      <c r="G8" s="31">
        <v>2699</v>
      </c>
      <c r="H8" s="61">
        <v>10.237833327011343</v>
      </c>
    </row>
    <row r="9" spans="2:8" ht="15">
      <c r="B9" s="110" t="s">
        <v>13</v>
      </c>
      <c r="C9" s="31">
        <v>961</v>
      </c>
      <c r="D9" s="61">
        <v>4.62731124807396</v>
      </c>
      <c r="E9" s="31">
        <v>145</v>
      </c>
      <c r="F9" s="61">
        <v>2.5915996425379806</v>
      </c>
      <c r="G9" s="31">
        <v>1106</v>
      </c>
      <c r="H9" s="61">
        <v>4.195273679019838</v>
      </c>
    </row>
    <row r="10" spans="2:8" ht="15">
      <c r="B10" s="110" t="s">
        <v>14</v>
      </c>
      <c r="C10" s="31">
        <v>504</v>
      </c>
      <c r="D10" s="61">
        <v>2.426810477657935</v>
      </c>
      <c r="E10" s="31">
        <v>94</v>
      </c>
      <c r="F10" s="61">
        <v>1.6800714924039322</v>
      </c>
      <c r="G10" s="31">
        <v>598</v>
      </c>
      <c r="H10" s="61">
        <v>2.268330614876911</v>
      </c>
    </row>
    <row r="11" spans="2:8" ht="15">
      <c r="B11" s="110" t="s">
        <v>15</v>
      </c>
      <c r="C11" s="31">
        <v>756</v>
      </c>
      <c r="D11" s="61">
        <v>3.640215716486903</v>
      </c>
      <c r="E11" s="31">
        <v>80</v>
      </c>
      <c r="F11" s="61">
        <v>1.4298480786416443</v>
      </c>
      <c r="G11" s="31">
        <v>836</v>
      </c>
      <c r="H11" s="61">
        <v>3.171111026817889</v>
      </c>
    </row>
    <row r="12" spans="2:8" ht="15">
      <c r="B12" s="110" t="s">
        <v>16</v>
      </c>
      <c r="C12" s="31">
        <v>138</v>
      </c>
      <c r="D12" s="61">
        <v>0.6644838212634823</v>
      </c>
      <c r="E12" s="31">
        <v>21</v>
      </c>
      <c r="F12" s="61">
        <v>0.37533512064343166</v>
      </c>
      <c r="G12" s="31">
        <v>159</v>
      </c>
      <c r="H12" s="61">
        <v>0.6031180062967038</v>
      </c>
    </row>
    <row r="13" spans="2:8" ht="15">
      <c r="B13" s="110" t="s">
        <v>17</v>
      </c>
      <c r="C13" s="31">
        <v>1176</v>
      </c>
      <c r="D13" s="61">
        <v>5.6625577812018495</v>
      </c>
      <c r="E13" s="31">
        <v>753</v>
      </c>
      <c r="F13" s="61">
        <v>13.458445040214478</v>
      </c>
      <c r="G13" s="31">
        <v>1929</v>
      </c>
      <c r="H13" s="61">
        <v>7.317073170731707</v>
      </c>
    </row>
    <row r="14" spans="2:8" ht="15">
      <c r="B14" s="110" t="s">
        <v>18</v>
      </c>
      <c r="C14" s="31">
        <v>1133</v>
      </c>
      <c r="D14" s="61">
        <v>5.455508474576272</v>
      </c>
      <c r="E14" s="31">
        <v>724</v>
      </c>
      <c r="F14" s="61">
        <v>12.940125111706882</v>
      </c>
      <c r="G14" s="31">
        <v>1857</v>
      </c>
      <c r="H14" s="61">
        <v>7.043963130144521</v>
      </c>
    </row>
    <row r="15" spans="2:8" ht="15">
      <c r="B15" s="110" t="s">
        <v>19</v>
      </c>
      <c r="C15" s="31">
        <v>43</v>
      </c>
      <c r="D15" s="61">
        <v>0.20704930662557783</v>
      </c>
      <c r="E15" s="31">
        <v>29</v>
      </c>
      <c r="F15" s="61">
        <v>0.518319928507596</v>
      </c>
      <c r="G15" s="31">
        <v>72</v>
      </c>
      <c r="H15" s="61">
        <v>0.2731100405871866</v>
      </c>
    </row>
    <row r="16" spans="2:8" ht="15">
      <c r="B16" s="110" t="s">
        <v>20</v>
      </c>
      <c r="C16" s="31">
        <v>1814</v>
      </c>
      <c r="D16" s="61">
        <v>8.734591679506934</v>
      </c>
      <c r="E16" s="31">
        <v>1036</v>
      </c>
      <c r="F16" s="61">
        <v>18.516532618409293</v>
      </c>
      <c r="G16" s="31">
        <v>2850</v>
      </c>
      <c r="H16" s="61">
        <v>10.810605773242802</v>
      </c>
    </row>
    <row r="17" spans="2:8" ht="15">
      <c r="B17" s="110" t="s">
        <v>21</v>
      </c>
      <c r="C17" s="31">
        <v>1255</v>
      </c>
      <c r="D17" s="61">
        <v>6.042950693374422</v>
      </c>
      <c r="E17" s="31">
        <v>290</v>
      </c>
      <c r="F17" s="61">
        <v>5.183199285075961</v>
      </c>
      <c r="G17" s="31">
        <v>1545</v>
      </c>
      <c r="H17" s="61">
        <v>5.860486287600045</v>
      </c>
    </row>
    <row r="18" spans="2:8" ht="15">
      <c r="B18" s="110" t="s">
        <v>22</v>
      </c>
      <c r="C18" s="31">
        <v>316</v>
      </c>
      <c r="D18" s="61">
        <v>1.5215716486902928</v>
      </c>
      <c r="E18" s="31">
        <v>55</v>
      </c>
      <c r="F18" s="61">
        <v>0.9830205540661305</v>
      </c>
      <c r="G18" s="31">
        <v>371</v>
      </c>
      <c r="H18" s="61">
        <v>1.407275348025642</v>
      </c>
    </row>
    <row r="19" spans="2:8" ht="15">
      <c r="B19" s="110" t="s">
        <v>23</v>
      </c>
      <c r="C19" s="31">
        <v>293</v>
      </c>
      <c r="D19" s="61">
        <v>1.410824345146379</v>
      </c>
      <c r="E19" s="31">
        <v>134</v>
      </c>
      <c r="F19" s="61">
        <v>2.394995531724754</v>
      </c>
      <c r="G19" s="31">
        <v>427</v>
      </c>
      <c r="H19" s="61">
        <v>1.6196942684823425</v>
      </c>
    </row>
    <row r="20" spans="2:8" ht="15">
      <c r="B20" s="110" t="s">
        <v>24</v>
      </c>
      <c r="C20" s="31">
        <v>205</v>
      </c>
      <c r="D20" s="61">
        <v>0.987095531587057</v>
      </c>
      <c r="E20" s="31">
        <v>77</v>
      </c>
      <c r="F20" s="61">
        <v>1.3762287756925828</v>
      </c>
      <c r="G20" s="31">
        <v>282</v>
      </c>
      <c r="H20" s="61">
        <v>1.069680992299814</v>
      </c>
    </row>
    <row r="21" spans="2:8" ht="15">
      <c r="B21" s="110" t="s">
        <v>25</v>
      </c>
      <c r="C21" s="31">
        <v>490</v>
      </c>
      <c r="D21" s="61">
        <v>2.3593990755007703</v>
      </c>
      <c r="E21" s="31">
        <v>13</v>
      </c>
      <c r="F21" s="61">
        <v>0.2323503127792672</v>
      </c>
      <c r="G21" s="31">
        <v>503</v>
      </c>
      <c r="H21" s="61">
        <v>1.9079770891021506</v>
      </c>
    </row>
    <row r="22" spans="2:8" ht="15">
      <c r="B22" s="110" t="s">
        <v>26</v>
      </c>
      <c r="C22" s="31">
        <v>561</v>
      </c>
      <c r="D22" s="61">
        <v>2.701271186440678</v>
      </c>
      <c r="E22" s="31">
        <v>199</v>
      </c>
      <c r="F22" s="61">
        <v>3.5567470956210907</v>
      </c>
      <c r="G22" s="31">
        <v>760</v>
      </c>
      <c r="H22" s="61">
        <v>2.882828206198081</v>
      </c>
    </row>
    <row r="23" spans="2:8" ht="15">
      <c r="B23" s="110" t="s">
        <v>27</v>
      </c>
      <c r="C23" s="31">
        <v>337</v>
      </c>
      <c r="D23" s="61">
        <v>1.62268875192604</v>
      </c>
      <c r="E23" s="31">
        <v>39</v>
      </c>
      <c r="F23" s="61">
        <v>0.6970509383378015</v>
      </c>
      <c r="G23" s="31">
        <v>376</v>
      </c>
      <c r="H23" s="61">
        <v>1.4262413230664188</v>
      </c>
    </row>
    <row r="24" spans="2:8" ht="15">
      <c r="B24" s="110" t="s">
        <v>28</v>
      </c>
      <c r="C24" s="31">
        <v>56</v>
      </c>
      <c r="D24" s="61">
        <v>0.2696456086286595</v>
      </c>
      <c r="E24" s="31">
        <v>177</v>
      </c>
      <c r="F24" s="61">
        <v>3.1635388739946384</v>
      </c>
      <c r="G24" s="31">
        <v>233</v>
      </c>
      <c r="H24" s="61">
        <v>0.883814436900201</v>
      </c>
    </row>
    <row r="25" spans="2:8" ht="15">
      <c r="B25" s="110" t="s">
        <v>29</v>
      </c>
      <c r="C25" s="31">
        <v>32</v>
      </c>
      <c r="D25" s="61">
        <v>0.15408320493066258</v>
      </c>
      <c r="E25" s="31">
        <v>46</v>
      </c>
      <c r="F25" s="61">
        <v>0.8221626452189456</v>
      </c>
      <c r="G25" s="31">
        <v>78</v>
      </c>
      <c r="H25" s="61">
        <v>0.29586921063611876</v>
      </c>
    </row>
    <row r="26" spans="2:8" ht="15">
      <c r="B26" s="110" t="s">
        <v>30</v>
      </c>
      <c r="C26" s="31">
        <v>8442</v>
      </c>
      <c r="D26" s="61">
        <v>40.649075500770415</v>
      </c>
      <c r="E26" s="31">
        <v>712</v>
      </c>
      <c r="F26" s="61">
        <v>12.725647899910633</v>
      </c>
      <c r="G26" s="31">
        <v>9154</v>
      </c>
      <c r="H26" s="61">
        <v>34.72290710465425</v>
      </c>
    </row>
    <row r="27" spans="2:8" ht="15">
      <c r="B27" s="110" t="s">
        <v>31</v>
      </c>
      <c r="C27" s="31">
        <v>438</v>
      </c>
      <c r="D27" s="61">
        <v>2.1090138674884438</v>
      </c>
      <c r="E27" s="31">
        <v>131</v>
      </c>
      <c r="F27" s="61">
        <v>2.3413762287756925</v>
      </c>
      <c r="G27" s="31">
        <v>569</v>
      </c>
      <c r="H27" s="61">
        <v>2.1583279596404052</v>
      </c>
    </row>
    <row r="28" spans="2:8" ht="15">
      <c r="B28" s="110" t="s">
        <v>32</v>
      </c>
      <c r="C28" s="31">
        <v>936</v>
      </c>
      <c r="D28" s="61">
        <v>4.50693374422188</v>
      </c>
      <c r="E28" s="31">
        <v>61</v>
      </c>
      <c r="F28" s="61">
        <v>1.090259159964254</v>
      </c>
      <c r="G28" s="31">
        <v>997</v>
      </c>
      <c r="H28" s="61">
        <v>3.7818154231309036</v>
      </c>
    </row>
    <row r="29" spans="2:8" ht="15">
      <c r="B29" s="110" t="s">
        <v>33</v>
      </c>
      <c r="C29" s="31">
        <v>20352</v>
      </c>
      <c r="D29" s="61">
        <v>97.99691833590138</v>
      </c>
      <c r="E29" s="31">
        <v>5270</v>
      </c>
      <c r="F29" s="61">
        <v>94.19124218051832</v>
      </c>
      <c r="G29" s="31">
        <v>25622</v>
      </c>
      <c r="H29" s="61">
        <v>97.18924249895687</v>
      </c>
    </row>
    <row r="30" spans="2:8" ht="15">
      <c r="B30" s="110" t="s">
        <v>34</v>
      </c>
      <c r="C30" s="31">
        <v>416</v>
      </c>
      <c r="D30" s="61">
        <v>2.0030816640986133</v>
      </c>
      <c r="E30" s="31">
        <v>325</v>
      </c>
      <c r="F30" s="61">
        <v>5.808757819481681</v>
      </c>
      <c r="G30" s="31">
        <v>741</v>
      </c>
      <c r="H30" s="61">
        <v>2.8107575010431285</v>
      </c>
    </row>
    <row r="31" spans="2:8" ht="15">
      <c r="B31" s="34" t="s">
        <v>35</v>
      </c>
      <c r="C31" s="36">
        <v>20768</v>
      </c>
      <c r="D31" s="48">
        <v>100</v>
      </c>
      <c r="E31" s="36">
        <v>5595</v>
      </c>
      <c r="F31" s="57">
        <v>100</v>
      </c>
      <c r="G31" s="36">
        <v>26363</v>
      </c>
      <c r="H31" s="57">
        <v>100</v>
      </c>
    </row>
  </sheetData>
  <sheetProtection/>
  <mergeCells count="4">
    <mergeCell ref="B5:B6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B3:J22"/>
  <sheetViews>
    <sheetView zoomScalePageLayoutView="0" workbookViewId="0" topLeftCell="A1">
      <selection activeCell="G26" sqref="G26"/>
    </sheetView>
  </sheetViews>
  <sheetFormatPr defaultColWidth="9.140625" defaultRowHeight="15"/>
  <cols>
    <col min="2" max="2" width="12.7109375" style="0" customWidth="1"/>
  </cols>
  <sheetData>
    <row r="3" ht="15">
      <c r="B3" s="18" t="s">
        <v>156</v>
      </c>
    </row>
    <row r="4" ht="15">
      <c r="B4" s="10" t="s">
        <v>286</v>
      </c>
    </row>
    <row r="5" spans="2:10" ht="15">
      <c r="B5" s="293" t="s">
        <v>214</v>
      </c>
      <c r="C5" s="296" t="s">
        <v>2</v>
      </c>
      <c r="D5" s="296"/>
      <c r="E5" s="296"/>
      <c r="F5" s="296"/>
      <c r="G5" s="297" t="s">
        <v>3</v>
      </c>
      <c r="H5" s="297"/>
      <c r="I5" s="297"/>
      <c r="J5" s="297"/>
    </row>
    <row r="6" spans="2:10" ht="27">
      <c r="B6" s="294"/>
      <c r="C6" s="171" t="s">
        <v>94</v>
      </c>
      <c r="D6" s="171" t="s">
        <v>95</v>
      </c>
      <c r="E6" s="171" t="s">
        <v>96</v>
      </c>
      <c r="F6" s="127" t="s">
        <v>8</v>
      </c>
      <c r="G6" s="171" t="s">
        <v>94</v>
      </c>
      <c r="H6" s="171" t="s">
        <v>95</v>
      </c>
      <c r="I6" s="171" t="s">
        <v>96</v>
      </c>
      <c r="J6" s="127" t="s">
        <v>8</v>
      </c>
    </row>
    <row r="7" spans="2:10" ht="15">
      <c r="B7" s="295"/>
      <c r="C7" s="298" t="s">
        <v>97</v>
      </c>
      <c r="D7" s="298"/>
      <c r="E7" s="298"/>
      <c r="F7" s="298"/>
      <c r="G7" s="298"/>
      <c r="H7" s="298"/>
      <c r="I7" s="298"/>
      <c r="J7" s="298"/>
    </row>
    <row r="8" spans="2:10" ht="15">
      <c r="B8" s="172" t="s">
        <v>98</v>
      </c>
      <c r="C8" s="208" t="s">
        <v>209</v>
      </c>
      <c r="D8" s="173">
        <v>3</v>
      </c>
      <c r="E8" s="31">
        <v>3</v>
      </c>
      <c r="F8" s="173">
        <f>SUM(C8:E8)</f>
        <v>6</v>
      </c>
      <c r="G8" s="174">
        <v>35</v>
      </c>
      <c r="H8" s="175">
        <v>881</v>
      </c>
      <c r="I8" s="174">
        <v>202</v>
      </c>
      <c r="J8" s="175">
        <f>SUM(G8:I8)</f>
        <v>1118</v>
      </c>
    </row>
    <row r="9" spans="2:10" ht="15">
      <c r="B9" s="172" t="s">
        <v>99</v>
      </c>
      <c r="C9" s="174">
        <v>51</v>
      </c>
      <c r="D9" s="175">
        <v>13</v>
      </c>
      <c r="E9" s="174">
        <v>4</v>
      </c>
      <c r="F9" s="173">
        <f aca="true" t="shared" si="0" ref="F9:F14">SUM(C9:E9)</f>
        <v>68</v>
      </c>
      <c r="G9" s="174">
        <v>5157</v>
      </c>
      <c r="H9" s="175">
        <v>2268</v>
      </c>
      <c r="I9" s="174">
        <v>450</v>
      </c>
      <c r="J9" s="175">
        <f aca="true" t="shared" si="1" ref="J9:J14">SUM(G9:I9)</f>
        <v>7875</v>
      </c>
    </row>
    <row r="10" spans="2:10" ht="15">
      <c r="B10" s="172" t="s">
        <v>100</v>
      </c>
      <c r="C10" s="174">
        <v>56</v>
      </c>
      <c r="D10" s="173">
        <v>13</v>
      </c>
      <c r="E10" s="176">
        <v>8</v>
      </c>
      <c r="F10" s="173">
        <f t="shared" si="0"/>
        <v>77</v>
      </c>
      <c r="G10" s="174">
        <v>5930</v>
      </c>
      <c r="H10" s="175">
        <v>1305</v>
      </c>
      <c r="I10" s="174">
        <v>488</v>
      </c>
      <c r="J10" s="175">
        <f t="shared" si="1"/>
        <v>7723</v>
      </c>
    </row>
    <row r="11" spans="2:10" ht="15">
      <c r="B11" s="172" t="s">
        <v>101</v>
      </c>
      <c r="C11" s="174">
        <v>72</v>
      </c>
      <c r="D11" s="175">
        <v>8</v>
      </c>
      <c r="E11" s="174">
        <v>15</v>
      </c>
      <c r="F11" s="173">
        <f t="shared" si="0"/>
        <v>95</v>
      </c>
      <c r="G11" s="174">
        <v>5868</v>
      </c>
      <c r="H11" s="175">
        <v>1172</v>
      </c>
      <c r="I11" s="174">
        <v>746</v>
      </c>
      <c r="J11" s="175">
        <f t="shared" si="1"/>
        <v>7786</v>
      </c>
    </row>
    <row r="12" spans="2:10" ht="15">
      <c r="B12" s="172" t="s">
        <v>102</v>
      </c>
      <c r="C12" s="174">
        <v>52</v>
      </c>
      <c r="D12" s="177">
        <v>11</v>
      </c>
      <c r="E12" s="174">
        <v>37</v>
      </c>
      <c r="F12" s="173">
        <f t="shared" si="0"/>
        <v>100</v>
      </c>
      <c r="G12" s="174">
        <v>1438</v>
      </c>
      <c r="H12" s="175">
        <v>561</v>
      </c>
      <c r="I12" s="174">
        <v>758</v>
      </c>
      <c r="J12" s="175">
        <f t="shared" si="1"/>
        <v>2757</v>
      </c>
    </row>
    <row r="13" spans="2:10" ht="15">
      <c r="B13" s="172" t="s">
        <v>103</v>
      </c>
      <c r="C13" s="174">
        <v>1</v>
      </c>
      <c r="D13" s="209" t="s">
        <v>209</v>
      </c>
      <c r="E13" s="208" t="s">
        <v>209</v>
      </c>
      <c r="F13" s="173">
        <f t="shared" si="0"/>
        <v>1</v>
      </c>
      <c r="G13" s="174">
        <v>223</v>
      </c>
      <c r="H13" s="175">
        <v>265</v>
      </c>
      <c r="I13" s="176">
        <v>17</v>
      </c>
      <c r="J13" s="175">
        <f t="shared" si="1"/>
        <v>505</v>
      </c>
    </row>
    <row r="14" spans="2:10" ht="15">
      <c r="B14" s="34" t="s">
        <v>104</v>
      </c>
      <c r="C14" s="42">
        <v>232</v>
      </c>
      <c r="D14" s="42">
        <v>48</v>
      </c>
      <c r="E14" s="42">
        <v>67</v>
      </c>
      <c r="F14" s="42">
        <f t="shared" si="0"/>
        <v>347</v>
      </c>
      <c r="G14" s="42">
        <v>18651</v>
      </c>
      <c r="H14" s="42">
        <v>6452</v>
      </c>
      <c r="I14" s="42">
        <v>2661</v>
      </c>
      <c r="J14" s="42">
        <f t="shared" si="1"/>
        <v>27764</v>
      </c>
    </row>
    <row r="15" spans="2:10" ht="15">
      <c r="B15" s="172"/>
      <c r="C15" s="298" t="s">
        <v>105</v>
      </c>
      <c r="D15" s="298"/>
      <c r="E15" s="298"/>
      <c r="F15" s="298"/>
      <c r="G15" s="298"/>
      <c r="H15" s="298"/>
      <c r="I15" s="298"/>
      <c r="J15" s="298"/>
    </row>
    <row r="16" spans="2:10" ht="15">
      <c r="B16" s="172" t="s">
        <v>98</v>
      </c>
      <c r="C16" s="208" t="s">
        <v>209</v>
      </c>
      <c r="D16" s="179">
        <v>6.3</v>
      </c>
      <c r="E16" s="180">
        <v>4.5</v>
      </c>
      <c r="F16" s="177">
        <f>F8/F$14*100</f>
        <v>1.729106628242075</v>
      </c>
      <c r="G16" s="178">
        <v>0.2</v>
      </c>
      <c r="H16" s="177">
        <v>13.7</v>
      </c>
      <c r="I16" s="178">
        <v>7.6</v>
      </c>
      <c r="J16" s="177">
        <f>J8/J$14*100</f>
        <v>4.026797291456562</v>
      </c>
    </row>
    <row r="17" spans="2:10" ht="15">
      <c r="B17" s="172" t="s">
        <v>99</v>
      </c>
      <c r="C17" s="178">
        <v>22</v>
      </c>
      <c r="D17" s="177">
        <v>27.1</v>
      </c>
      <c r="E17" s="178">
        <v>6</v>
      </c>
      <c r="F17" s="177">
        <f>F9/F$14*100</f>
        <v>19.596541786743515</v>
      </c>
      <c r="G17" s="178">
        <v>27.6</v>
      </c>
      <c r="H17" s="177">
        <v>35.2</v>
      </c>
      <c r="I17" s="178">
        <v>16.9</v>
      </c>
      <c r="J17" s="177">
        <f>J9/J$14*100</f>
        <v>28.364068578014695</v>
      </c>
    </row>
    <row r="18" spans="2:10" ht="15">
      <c r="B18" s="172" t="s">
        <v>100</v>
      </c>
      <c r="C18" s="178">
        <v>24.1</v>
      </c>
      <c r="D18" s="177">
        <v>27.1</v>
      </c>
      <c r="E18" s="178">
        <v>11.9</v>
      </c>
      <c r="F18" s="177">
        <f>F10/F$14*100</f>
        <v>22.19020172910663</v>
      </c>
      <c r="G18" s="178">
        <v>31.8</v>
      </c>
      <c r="H18" s="177">
        <v>20.2</v>
      </c>
      <c r="I18" s="178">
        <v>18.3</v>
      </c>
      <c r="J18" s="177">
        <f>J10/J$14*100</f>
        <v>27.816597032127937</v>
      </c>
    </row>
    <row r="19" spans="2:10" ht="15">
      <c r="B19" s="172" t="s">
        <v>101</v>
      </c>
      <c r="C19" s="178">
        <v>31</v>
      </c>
      <c r="D19" s="177">
        <v>16.7</v>
      </c>
      <c r="E19" s="178">
        <v>22.4</v>
      </c>
      <c r="F19" s="177">
        <f>F11/F$14*100</f>
        <v>27.37752161383285</v>
      </c>
      <c r="G19" s="178">
        <v>31.5</v>
      </c>
      <c r="H19" s="177">
        <v>18.2</v>
      </c>
      <c r="I19" s="178">
        <v>28</v>
      </c>
      <c r="J19" s="177">
        <f>J11/J$14*100</f>
        <v>28.04350958075205</v>
      </c>
    </row>
    <row r="20" spans="2:10" ht="15">
      <c r="B20" s="172" t="s">
        <v>102</v>
      </c>
      <c r="C20" s="178">
        <v>22.4</v>
      </c>
      <c r="D20" s="177">
        <v>22.9</v>
      </c>
      <c r="E20" s="178">
        <v>55.2</v>
      </c>
      <c r="F20" s="177">
        <f>F12/F$14*100</f>
        <v>28.818443804034583</v>
      </c>
      <c r="G20" s="178">
        <v>7.7</v>
      </c>
      <c r="H20" s="177">
        <v>8.7</v>
      </c>
      <c r="I20" s="178">
        <v>28.5</v>
      </c>
      <c r="J20" s="177">
        <f>J12/J$14*100</f>
        <v>9.930125342169715</v>
      </c>
    </row>
    <row r="21" spans="2:10" ht="15">
      <c r="B21" s="172" t="s">
        <v>103</v>
      </c>
      <c r="C21" s="178">
        <v>0.4</v>
      </c>
      <c r="D21" s="209" t="s">
        <v>209</v>
      </c>
      <c r="E21" s="208" t="s">
        <v>209</v>
      </c>
      <c r="F21" s="177">
        <f>F13/F$14*100</f>
        <v>0.2881844380403458</v>
      </c>
      <c r="G21" s="178">
        <v>1.2</v>
      </c>
      <c r="H21" s="177">
        <v>4.1</v>
      </c>
      <c r="I21" s="178">
        <v>0.6</v>
      </c>
      <c r="J21" s="177">
        <f>J13/J$14*100</f>
        <v>1.8189021754790375</v>
      </c>
    </row>
    <row r="22" spans="2:10" ht="15">
      <c r="B22" s="34" t="s">
        <v>104</v>
      </c>
      <c r="C22" s="210">
        <v>100</v>
      </c>
      <c r="D22" s="210">
        <v>100</v>
      </c>
      <c r="E22" s="210">
        <v>100</v>
      </c>
      <c r="F22" s="210">
        <v>100</v>
      </c>
      <c r="G22" s="210">
        <v>100</v>
      </c>
      <c r="H22" s="210">
        <v>100</v>
      </c>
      <c r="I22" s="210">
        <v>100</v>
      </c>
      <c r="J22" s="210">
        <v>100</v>
      </c>
    </row>
  </sheetData>
  <sheetProtection/>
  <mergeCells count="5">
    <mergeCell ref="B5:B7"/>
    <mergeCell ref="C5:F5"/>
    <mergeCell ref="G5:J5"/>
    <mergeCell ref="C7:J7"/>
    <mergeCell ref="C15:J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B3:G22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2" max="2" width="21.140625" style="0" customWidth="1"/>
    <col min="4" max="4" width="13.140625" style="0" customWidth="1"/>
    <col min="6" max="6" width="13.28125" style="0" customWidth="1"/>
  </cols>
  <sheetData>
    <row r="2" ht="15.75" customHeight="1"/>
    <row r="3" spans="2:7" ht="15">
      <c r="B3" s="181" t="s">
        <v>211</v>
      </c>
      <c r="C3" s="182"/>
      <c r="D3" s="182"/>
      <c r="E3" s="182"/>
      <c r="F3" s="182"/>
      <c r="G3" s="182"/>
    </row>
    <row r="4" spans="2:7" ht="15">
      <c r="B4" s="10" t="s">
        <v>287</v>
      </c>
      <c r="C4" s="183"/>
      <c r="D4" s="183"/>
      <c r="E4" s="183"/>
      <c r="F4" s="183"/>
      <c r="G4" s="183"/>
    </row>
    <row r="5" spans="2:7" ht="15">
      <c r="B5" s="300" t="s">
        <v>219</v>
      </c>
      <c r="C5" s="222" t="s">
        <v>2</v>
      </c>
      <c r="D5" s="222"/>
      <c r="E5" s="223" t="s">
        <v>3</v>
      </c>
      <c r="F5" s="223"/>
      <c r="G5" s="252" t="s">
        <v>106</v>
      </c>
    </row>
    <row r="6" spans="2:7" ht="27">
      <c r="B6" s="301"/>
      <c r="C6" s="126" t="s">
        <v>9</v>
      </c>
      <c r="D6" s="126" t="s">
        <v>107</v>
      </c>
      <c r="E6" s="126" t="s">
        <v>108</v>
      </c>
      <c r="F6" s="126" t="s">
        <v>109</v>
      </c>
      <c r="G6" s="253"/>
    </row>
    <row r="7" spans="2:7" ht="15">
      <c r="B7" s="184"/>
      <c r="C7" s="298" t="s">
        <v>110</v>
      </c>
      <c r="D7" s="298"/>
      <c r="E7" s="298"/>
      <c r="F7" s="298"/>
      <c r="G7" s="184"/>
    </row>
    <row r="8" spans="2:7" ht="15">
      <c r="B8" s="110" t="s">
        <v>94</v>
      </c>
      <c r="C8" s="185">
        <v>210</v>
      </c>
      <c r="D8" s="61">
        <v>73.68421052631578</v>
      </c>
      <c r="E8" s="31">
        <v>13296</v>
      </c>
      <c r="F8" s="61">
        <v>78.21176470588236</v>
      </c>
      <c r="G8" s="60">
        <v>1.5548645046645935</v>
      </c>
    </row>
    <row r="9" spans="2:7" ht="15">
      <c r="B9" s="110" t="s">
        <v>95</v>
      </c>
      <c r="C9" s="185">
        <v>31</v>
      </c>
      <c r="D9" s="61">
        <v>10.87719298245614</v>
      </c>
      <c r="E9" s="31">
        <v>2499</v>
      </c>
      <c r="F9" s="61">
        <v>14.7</v>
      </c>
      <c r="G9" s="60">
        <v>1.225296442687747</v>
      </c>
    </row>
    <row r="10" spans="2:7" ht="15">
      <c r="B10" s="110" t="s">
        <v>96</v>
      </c>
      <c r="C10" s="185">
        <v>44</v>
      </c>
      <c r="D10" s="61">
        <v>15.43859649122807</v>
      </c>
      <c r="E10" s="31">
        <v>1205</v>
      </c>
      <c r="F10" s="61">
        <v>7.088235294117647</v>
      </c>
      <c r="G10" s="60">
        <v>3.522818254603683</v>
      </c>
    </row>
    <row r="11" spans="2:7" ht="15">
      <c r="B11" s="211" t="s">
        <v>111</v>
      </c>
      <c r="C11" s="212">
        <v>285</v>
      </c>
      <c r="D11" s="213">
        <v>100</v>
      </c>
      <c r="E11" s="214">
        <v>17000</v>
      </c>
      <c r="F11" s="213">
        <v>100</v>
      </c>
      <c r="G11" s="213">
        <v>1.6488284639861153</v>
      </c>
    </row>
    <row r="12" spans="2:7" ht="15">
      <c r="B12" s="184"/>
      <c r="C12" s="298" t="s">
        <v>112</v>
      </c>
      <c r="D12" s="298"/>
      <c r="E12" s="298"/>
      <c r="F12" s="298"/>
      <c r="G12" s="186"/>
    </row>
    <row r="13" spans="2:7" ht="15">
      <c r="B13" s="110" t="s">
        <v>94</v>
      </c>
      <c r="C13" s="185">
        <v>22</v>
      </c>
      <c r="D13" s="61">
        <v>35.483870967741936</v>
      </c>
      <c r="E13" s="31">
        <v>5355</v>
      </c>
      <c r="F13" s="61">
        <v>49.74916387959866</v>
      </c>
      <c r="G13" s="60">
        <v>0.4091500836897899</v>
      </c>
    </row>
    <row r="14" spans="2:7" ht="15.75" customHeight="1">
      <c r="B14" s="110" t="s">
        <v>95</v>
      </c>
      <c r="C14" s="185">
        <v>17</v>
      </c>
      <c r="D14" s="61">
        <v>27.419354838709676</v>
      </c>
      <c r="E14" s="31">
        <v>3953</v>
      </c>
      <c r="F14" s="61">
        <v>36.72426607209216</v>
      </c>
      <c r="G14" s="60">
        <v>0.42821158690176325</v>
      </c>
    </row>
    <row r="15" spans="2:7" ht="15">
      <c r="B15" s="110" t="s">
        <v>96</v>
      </c>
      <c r="C15" s="185">
        <v>23</v>
      </c>
      <c r="D15" s="61">
        <v>37.096774193548384</v>
      </c>
      <c r="E15" s="31">
        <v>1456</v>
      </c>
      <c r="F15" s="61">
        <v>13.526570048309178</v>
      </c>
      <c r="G15" s="60">
        <v>1.555104800540906</v>
      </c>
    </row>
    <row r="16" spans="2:7" ht="15">
      <c r="B16" s="211" t="s">
        <v>113</v>
      </c>
      <c r="C16" s="212">
        <v>62</v>
      </c>
      <c r="D16" s="213">
        <v>100</v>
      </c>
      <c r="E16" s="214">
        <v>10764</v>
      </c>
      <c r="F16" s="213">
        <v>100</v>
      </c>
      <c r="G16" s="213">
        <v>0.5726953630149639</v>
      </c>
    </row>
    <row r="17" spans="2:7" ht="15">
      <c r="B17" s="184"/>
      <c r="C17" s="298" t="s">
        <v>114</v>
      </c>
      <c r="D17" s="298"/>
      <c r="E17" s="298"/>
      <c r="F17" s="298"/>
      <c r="G17" s="186"/>
    </row>
    <row r="18" spans="2:7" ht="15">
      <c r="B18" s="110" t="s">
        <v>94</v>
      </c>
      <c r="C18" s="185">
        <f>C8+C13</f>
        <v>232</v>
      </c>
      <c r="D18" s="61">
        <f>C18/C$21*100</f>
        <v>66.85878962536023</v>
      </c>
      <c r="E18" s="185">
        <v>3264</v>
      </c>
      <c r="F18" s="61">
        <f>E18/E$21*100</f>
        <v>70.49676025917927</v>
      </c>
      <c r="G18" s="60">
        <f>C18/(C18+E18)*100</f>
        <v>6.636155606407322</v>
      </c>
    </row>
    <row r="19" spans="2:7" ht="15">
      <c r="B19" s="110" t="s">
        <v>95</v>
      </c>
      <c r="C19" s="185">
        <f>C9+C14</f>
        <v>48</v>
      </c>
      <c r="D19" s="61">
        <f>C19/C$21*100</f>
        <v>13.8328530259366</v>
      </c>
      <c r="E19" s="185">
        <v>950</v>
      </c>
      <c r="F19" s="61">
        <f>E19/E$21*100</f>
        <v>20.518358531317496</v>
      </c>
      <c r="G19" s="60">
        <f>C19/(C19+E19)*100</f>
        <v>4.809619238476954</v>
      </c>
    </row>
    <row r="20" spans="2:7" ht="15">
      <c r="B20" s="110" t="s">
        <v>96</v>
      </c>
      <c r="C20" s="185">
        <f>C10+C15</f>
        <v>67</v>
      </c>
      <c r="D20" s="61">
        <f>C20/C$21*100</f>
        <v>19.30835734870317</v>
      </c>
      <c r="E20" s="185">
        <v>416</v>
      </c>
      <c r="F20" s="61">
        <f>E20/E$21*100</f>
        <v>8.98488120950324</v>
      </c>
      <c r="G20" s="60">
        <f>C20/(C20+E20)*100</f>
        <v>13.871635610766045</v>
      </c>
    </row>
    <row r="21" spans="2:7" ht="15">
      <c r="B21" s="34" t="s">
        <v>8</v>
      </c>
      <c r="C21" s="187">
        <f>C11+C16</f>
        <v>347</v>
      </c>
      <c r="D21" s="48">
        <v>100</v>
      </c>
      <c r="E21" s="36">
        <v>4630</v>
      </c>
      <c r="F21" s="57">
        <v>100</v>
      </c>
      <c r="G21" s="57">
        <f>C21/(C21+E21)*100</f>
        <v>6.972071529033555</v>
      </c>
    </row>
    <row r="22" spans="2:7" ht="15">
      <c r="B22" s="299" t="s">
        <v>212</v>
      </c>
      <c r="C22" s="218"/>
      <c r="D22" s="218"/>
      <c r="E22" s="218"/>
      <c r="F22" s="218"/>
      <c r="G22" s="218"/>
    </row>
  </sheetData>
  <sheetProtection/>
  <mergeCells count="8">
    <mergeCell ref="C12:F12"/>
    <mergeCell ref="C17:F17"/>
    <mergeCell ref="B22:G22"/>
    <mergeCell ref="B5:B6"/>
    <mergeCell ref="C5:D5"/>
    <mergeCell ref="E5:F5"/>
    <mergeCell ref="G5:G6"/>
    <mergeCell ref="C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B3:J38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14.7109375" style="0" bestFit="1" customWidth="1"/>
    <col min="3" max="10" width="10.140625" style="0" customWidth="1"/>
  </cols>
  <sheetData>
    <row r="3" ht="15">
      <c r="B3" s="18" t="s">
        <v>179</v>
      </c>
    </row>
    <row r="4" spans="2:10" ht="15">
      <c r="B4" s="10" t="s">
        <v>266</v>
      </c>
      <c r="C4" s="117"/>
      <c r="D4" s="117"/>
      <c r="E4" s="117"/>
      <c r="F4" s="117"/>
      <c r="G4" s="117"/>
      <c r="H4" s="117"/>
      <c r="I4" s="117"/>
      <c r="J4" s="117"/>
    </row>
    <row r="5" spans="2:10" ht="15">
      <c r="B5" s="97" t="s">
        <v>115</v>
      </c>
      <c r="C5" s="250" t="s">
        <v>1</v>
      </c>
      <c r="D5" s="250" t="s">
        <v>2</v>
      </c>
      <c r="E5" s="250" t="s">
        <v>3</v>
      </c>
      <c r="F5" s="250" t="s">
        <v>116</v>
      </c>
      <c r="G5" s="250" t="s">
        <v>117</v>
      </c>
      <c r="H5" s="250" t="s">
        <v>118</v>
      </c>
      <c r="I5" s="250" t="s">
        <v>119</v>
      </c>
      <c r="J5" s="250" t="s">
        <v>120</v>
      </c>
    </row>
    <row r="6" spans="2:10" ht="15">
      <c r="B6" s="37" t="s">
        <v>121</v>
      </c>
      <c r="C6" s="250"/>
      <c r="D6" s="250"/>
      <c r="E6" s="250"/>
      <c r="F6" s="250"/>
      <c r="G6" s="250"/>
      <c r="H6" s="250"/>
      <c r="I6" s="250"/>
      <c r="J6" s="250"/>
    </row>
    <row r="7" spans="2:10" ht="15">
      <c r="B7" s="71" t="s">
        <v>143</v>
      </c>
      <c r="C7" s="132">
        <v>13241</v>
      </c>
      <c r="D7" s="133">
        <v>140</v>
      </c>
      <c r="E7" s="132">
        <v>17306</v>
      </c>
      <c r="F7" s="134">
        <v>4.61501596748123</v>
      </c>
      <c r="G7" s="135">
        <v>4.87955770294821</v>
      </c>
      <c r="H7" s="134">
        <v>603.183040051583</v>
      </c>
      <c r="I7" s="135">
        <v>1.05732195453516</v>
      </c>
      <c r="J7" s="134">
        <v>130.700098179896</v>
      </c>
    </row>
    <row r="8" spans="2:10" ht="15">
      <c r="B8" s="74" t="s">
        <v>157</v>
      </c>
      <c r="C8" s="72">
        <v>179</v>
      </c>
      <c r="D8" s="99">
        <v>4</v>
      </c>
      <c r="E8" s="72">
        <v>278</v>
      </c>
      <c r="F8" s="73">
        <v>2.01333978201941</v>
      </c>
      <c r="G8" s="69">
        <v>4.49908331177523</v>
      </c>
      <c r="H8" s="73">
        <v>312.686290168378</v>
      </c>
      <c r="I8" s="69">
        <v>2.23463687150838</v>
      </c>
      <c r="J8" s="73">
        <v>155.307262569832</v>
      </c>
    </row>
    <row r="9" spans="2:10" ht="15">
      <c r="B9" s="74" t="s">
        <v>158</v>
      </c>
      <c r="C9" s="72">
        <v>317</v>
      </c>
      <c r="D9" s="99">
        <v>6</v>
      </c>
      <c r="E9" s="72">
        <v>490</v>
      </c>
      <c r="F9" s="73">
        <v>4.03097620833916</v>
      </c>
      <c r="G9" s="69">
        <v>7.62960796531071</v>
      </c>
      <c r="H9" s="73">
        <v>623.084650500375</v>
      </c>
      <c r="I9" s="69">
        <v>1.89274447949527</v>
      </c>
      <c r="J9" s="73">
        <v>154.574132492114</v>
      </c>
    </row>
    <row r="10" spans="2:10" ht="15">
      <c r="B10" s="74" t="s">
        <v>160</v>
      </c>
      <c r="C10" s="72">
        <v>162</v>
      </c>
      <c r="D10" s="99">
        <v>4</v>
      </c>
      <c r="E10" s="72">
        <v>233</v>
      </c>
      <c r="F10" s="73">
        <v>2.56666191358905</v>
      </c>
      <c r="G10" s="69">
        <v>6.33743682367666</v>
      </c>
      <c r="H10" s="73">
        <v>369.155694979165</v>
      </c>
      <c r="I10" s="69">
        <v>2.46913580246914</v>
      </c>
      <c r="J10" s="73">
        <v>143.827160493827</v>
      </c>
    </row>
    <row r="11" spans="2:10" ht="15">
      <c r="B11" s="74" t="s">
        <v>161</v>
      </c>
      <c r="C11" s="72">
        <v>109</v>
      </c>
      <c r="D11" s="99">
        <v>3</v>
      </c>
      <c r="E11" s="72">
        <v>172</v>
      </c>
      <c r="F11" s="73">
        <v>1.9268844576439</v>
      </c>
      <c r="G11" s="69">
        <v>5.30335171828596</v>
      </c>
      <c r="H11" s="73">
        <v>304.058831848394</v>
      </c>
      <c r="I11" s="69">
        <v>2.75229357798165</v>
      </c>
      <c r="J11" s="73">
        <v>157.798165137615</v>
      </c>
    </row>
    <row r="12" spans="2:10" ht="15">
      <c r="B12" s="74" t="s">
        <v>162</v>
      </c>
      <c r="C12" s="72">
        <v>157</v>
      </c>
      <c r="D12" s="99">
        <v>3</v>
      </c>
      <c r="E12" s="72">
        <v>234</v>
      </c>
      <c r="F12" s="73">
        <v>2.89342253183686</v>
      </c>
      <c r="G12" s="69">
        <v>5.52883286338254</v>
      </c>
      <c r="H12" s="73">
        <v>431.248963343838</v>
      </c>
      <c r="I12" s="69">
        <v>1.91082802547771</v>
      </c>
      <c r="J12" s="73">
        <v>149.044585987261</v>
      </c>
    </row>
    <row r="13" spans="2:10" ht="15">
      <c r="B13" s="74" t="s">
        <v>163</v>
      </c>
      <c r="C13" s="72">
        <v>166</v>
      </c>
      <c r="D13" s="99">
        <v>5</v>
      </c>
      <c r="E13" s="72">
        <v>251</v>
      </c>
      <c r="F13" s="73">
        <v>3.11246109423632</v>
      </c>
      <c r="G13" s="69">
        <v>9.37488281396483</v>
      </c>
      <c r="H13" s="73">
        <v>470.619117261034</v>
      </c>
      <c r="I13" s="69">
        <v>3.01204819277108</v>
      </c>
      <c r="J13" s="73">
        <v>151.204819277108</v>
      </c>
    </row>
    <row r="14" spans="2:10" ht="15">
      <c r="B14" s="74" t="s">
        <v>164</v>
      </c>
      <c r="C14" s="72">
        <v>137</v>
      </c>
      <c r="D14" s="102" t="s">
        <v>209</v>
      </c>
      <c r="E14" s="72">
        <v>183</v>
      </c>
      <c r="F14" s="73">
        <v>2.58962072452673</v>
      </c>
      <c r="G14" s="103" t="s">
        <v>209</v>
      </c>
      <c r="H14" s="73">
        <v>345.912841305395</v>
      </c>
      <c r="I14" s="103" t="s">
        <v>209</v>
      </c>
      <c r="J14" s="73">
        <v>133.576642335766</v>
      </c>
    </row>
    <row r="15" spans="2:10" ht="15">
      <c r="B15" s="74" t="s">
        <v>166</v>
      </c>
      <c r="C15" s="72">
        <v>133</v>
      </c>
      <c r="D15" s="99">
        <v>3</v>
      </c>
      <c r="E15" s="72">
        <v>186</v>
      </c>
      <c r="F15" s="73">
        <v>2.69165384926738</v>
      </c>
      <c r="G15" s="69">
        <v>6.07139966000162</v>
      </c>
      <c r="H15" s="73">
        <v>376.4267789201</v>
      </c>
      <c r="I15" s="69">
        <v>2.25563909774436</v>
      </c>
      <c r="J15" s="73">
        <v>139.84962406015</v>
      </c>
    </row>
    <row r="16" spans="2:10" ht="15">
      <c r="B16" s="74" t="s">
        <v>165</v>
      </c>
      <c r="C16" s="72">
        <v>150</v>
      </c>
      <c r="D16" s="99">
        <v>6</v>
      </c>
      <c r="E16" s="72">
        <v>216</v>
      </c>
      <c r="F16" s="73">
        <v>3.0425654912222</v>
      </c>
      <c r="G16" s="69">
        <v>12.1702619648888</v>
      </c>
      <c r="H16" s="73">
        <v>438.129430735996</v>
      </c>
      <c r="I16" s="69">
        <v>4</v>
      </c>
      <c r="J16" s="73">
        <v>144</v>
      </c>
    </row>
    <row r="17" spans="2:10" ht="15">
      <c r="B17" s="74" t="s">
        <v>168</v>
      </c>
      <c r="C17" s="72">
        <v>80</v>
      </c>
      <c r="D17" s="99">
        <v>2</v>
      </c>
      <c r="E17" s="72">
        <v>106</v>
      </c>
      <c r="F17" s="73">
        <v>1.84282966495053</v>
      </c>
      <c r="G17" s="69">
        <v>4.60707416237633</v>
      </c>
      <c r="H17" s="73">
        <v>244.174930605945</v>
      </c>
      <c r="I17" s="69">
        <v>2.5</v>
      </c>
      <c r="J17" s="73">
        <v>132.5</v>
      </c>
    </row>
    <row r="18" spans="2:10" ht="15">
      <c r="B18" s="74" t="s">
        <v>169</v>
      </c>
      <c r="C18" s="72">
        <v>90</v>
      </c>
      <c r="D18" s="99">
        <v>2</v>
      </c>
      <c r="E18" s="72">
        <v>123</v>
      </c>
      <c r="F18" s="73">
        <v>2.15907591550816</v>
      </c>
      <c r="G18" s="69">
        <v>4.79794647890703</v>
      </c>
      <c r="H18" s="73">
        <v>295.073708452782</v>
      </c>
      <c r="I18" s="69">
        <v>2.22222222222222</v>
      </c>
      <c r="J18" s="73">
        <v>136.666666666667</v>
      </c>
    </row>
    <row r="19" spans="2:10" ht="15">
      <c r="B19" s="74" t="s">
        <v>171</v>
      </c>
      <c r="C19" s="72">
        <v>86</v>
      </c>
      <c r="D19" s="102">
        <v>4</v>
      </c>
      <c r="E19" s="72">
        <v>108</v>
      </c>
      <c r="F19" s="73">
        <v>2.09113456207752</v>
      </c>
      <c r="G19" s="103">
        <v>9.72620726547683</v>
      </c>
      <c r="H19" s="73">
        <v>262.607596167874</v>
      </c>
      <c r="I19" s="103">
        <v>4.65116279069767</v>
      </c>
      <c r="J19" s="73">
        <v>125.581395348837</v>
      </c>
    </row>
    <row r="20" spans="2:10" ht="15">
      <c r="B20" s="74" t="s">
        <v>170</v>
      </c>
      <c r="C20" s="72">
        <v>78</v>
      </c>
      <c r="D20" s="99">
        <v>1</v>
      </c>
      <c r="E20" s="72">
        <v>107</v>
      </c>
      <c r="F20" s="73">
        <v>1.9107578114474</v>
      </c>
      <c r="G20" s="69">
        <v>2.44968950185564</v>
      </c>
      <c r="H20" s="73">
        <v>262.116776698553</v>
      </c>
      <c r="I20" s="69">
        <v>1.28205128205128</v>
      </c>
      <c r="J20" s="73">
        <v>137.179487179487</v>
      </c>
    </row>
    <row r="21" spans="2:10" ht="15">
      <c r="B21" s="74" t="s">
        <v>173</v>
      </c>
      <c r="C21" s="72">
        <v>129</v>
      </c>
      <c r="D21" s="90">
        <v>3</v>
      </c>
      <c r="E21" s="72">
        <v>155</v>
      </c>
      <c r="F21" s="73">
        <v>3.35304438235103</v>
      </c>
      <c r="G21" s="30">
        <v>7.79777763337449</v>
      </c>
      <c r="H21" s="73">
        <v>402.885177724348</v>
      </c>
      <c r="I21" s="30">
        <v>2.32558139534884</v>
      </c>
      <c r="J21" s="73">
        <v>120.15503875969</v>
      </c>
    </row>
    <row r="22" spans="2:10" ht="15">
      <c r="B22" s="74" t="s">
        <v>175</v>
      </c>
      <c r="C22" s="72">
        <v>37</v>
      </c>
      <c r="D22" s="99">
        <v>2</v>
      </c>
      <c r="E22" s="72">
        <v>49</v>
      </c>
      <c r="F22" s="73">
        <v>0.984042553191489</v>
      </c>
      <c r="G22" s="69">
        <v>5.31914893617021</v>
      </c>
      <c r="H22" s="73">
        <v>130.31914893617</v>
      </c>
      <c r="I22" s="69">
        <v>5.40540540540541</v>
      </c>
      <c r="J22" s="73">
        <v>132.432432432432</v>
      </c>
    </row>
    <row r="23" spans="2:10" ht="15">
      <c r="B23" s="74" t="s">
        <v>178</v>
      </c>
      <c r="C23" s="72">
        <v>40</v>
      </c>
      <c r="D23" s="102" t="s">
        <v>209</v>
      </c>
      <c r="E23" s="72">
        <v>60</v>
      </c>
      <c r="F23" s="73">
        <v>1.22176575696025</v>
      </c>
      <c r="G23" s="103" t="s">
        <v>209</v>
      </c>
      <c r="H23" s="73">
        <v>183.264863544037</v>
      </c>
      <c r="I23" s="103" t="s">
        <v>209</v>
      </c>
      <c r="J23" s="73">
        <v>150</v>
      </c>
    </row>
    <row r="24" spans="2:10" ht="15">
      <c r="B24" s="71" t="s">
        <v>145</v>
      </c>
      <c r="C24" s="132">
        <v>136</v>
      </c>
      <c r="D24" s="136">
        <v>5</v>
      </c>
      <c r="E24" s="132">
        <v>225</v>
      </c>
      <c r="F24" s="134">
        <v>2.94235366658373</v>
      </c>
      <c r="G24" s="80">
        <v>10.8174767153814</v>
      </c>
      <c r="H24" s="134">
        <v>486.786452192161</v>
      </c>
      <c r="I24" s="80">
        <v>3.67647058823529</v>
      </c>
      <c r="J24" s="134">
        <v>165.441176470588</v>
      </c>
    </row>
    <row r="25" spans="2:10" ht="15">
      <c r="B25" s="74" t="s">
        <v>177</v>
      </c>
      <c r="C25" s="72">
        <v>92</v>
      </c>
      <c r="D25" s="99">
        <v>2</v>
      </c>
      <c r="E25" s="72">
        <v>172</v>
      </c>
      <c r="F25" s="73">
        <v>2.53436544447811</v>
      </c>
      <c r="G25" s="69">
        <v>5.50949009669155</v>
      </c>
      <c r="H25" s="73">
        <v>473.816148315473</v>
      </c>
      <c r="I25" s="69">
        <v>2.17391304347826</v>
      </c>
      <c r="J25" s="73">
        <v>186.95652173913</v>
      </c>
    </row>
    <row r="26" spans="2:10" ht="15">
      <c r="B26" s="71" t="s">
        <v>144</v>
      </c>
      <c r="C26" s="132">
        <v>468</v>
      </c>
      <c r="D26" s="133">
        <v>15</v>
      </c>
      <c r="E26" s="132">
        <v>697</v>
      </c>
      <c r="F26" s="134">
        <v>3.71228226036742</v>
      </c>
      <c r="G26" s="135">
        <v>11.8983405781007</v>
      </c>
      <c r="H26" s="134">
        <v>552.876225529079</v>
      </c>
      <c r="I26" s="135">
        <v>3.2051282051282</v>
      </c>
      <c r="J26" s="134">
        <v>148.931623931624</v>
      </c>
    </row>
    <row r="27" spans="2:10" ht="15">
      <c r="B27" s="74" t="s">
        <v>159</v>
      </c>
      <c r="C27" s="72">
        <v>249</v>
      </c>
      <c r="D27" s="99">
        <v>6</v>
      </c>
      <c r="E27" s="72">
        <v>420</v>
      </c>
      <c r="F27" s="73">
        <v>3.37902021983987</v>
      </c>
      <c r="G27" s="69">
        <v>8.14221739720451</v>
      </c>
      <c r="H27" s="73">
        <v>569.955217804315</v>
      </c>
      <c r="I27" s="69">
        <v>2.40963855421687</v>
      </c>
      <c r="J27" s="73">
        <v>168.674698795181</v>
      </c>
    </row>
    <row r="28" spans="2:10" ht="15">
      <c r="B28" s="74" t="s">
        <v>167</v>
      </c>
      <c r="C28" s="72">
        <v>125</v>
      </c>
      <c r="D28" s="99">
        <v>4</v>
      </c>
      <c r="E28" s="72">
        <v>188</v>
      </c>
      <c r="F28" s="73">
        <v>2.71237929912119</v>
      </c>
      <c r="G28" s="69">
        <v>8.67961375718781</v>
      </c>
      <c r="H28" s="73">
        <v>407.941846587827</v>
      </c>
      <c r="I28" s="69">
        <v>3.2</v>
      </c>
      <c r="J28" s="73">
        <v>150.4</v>
      </c>
    </row>
    <row r="29" spans="2:10" ht="15">
      <c r="B29" s="74" t="s">
        <v>172</v>
      </c>
      <c r="C29" s="72">
        <v>117</v>
      </c>
      <c r="D29" s="99">
        <v>4</v>
      </c>
      <c r="E29" s="72">
        <v>180</v>
      </c>
      <c r="F29" s="73">
        <v>2.94173109560626</v>
      </c>
      <c r="G29" s="69">
        <v>10.057200326859</v>
      </c>
      <c r="H29" s="73">
        <v>452.574014708655</v>
      </c>
      <c r="I29" s="69">
        <v>3.41880341880342</v>
      </c>
      <c r="J29" s="73">
        <v>153.846153846154</v>
      </c>
    </row>
    <row r="30" spans="2:10" ht="15">
      <c r="B30" s="74" t="s">
        <v>174</v>
      </c>
      <c r="C30" s="72">
        <v>99</v>
      </c>
      <c r="D30" s="90">
        <v>2</v>
      </c>
      <c r="E30" s="72">
        <v>132</v>
      </c>
      <c r="F30" s="73">
        <v>2.5959723096287</v>
      </c>
      <c r="G30" s="30">
        <v>5.2443885043004</v>
      </c>
      <c r="H30" s="73">
        <v>346.129641283826</v>
      </c>
      <c r="I30" s="30">
        <v>2.02020202020202</v>
      </c>
      <c r="J30" s="73">
        <v>133.333333333333</v>
      </c>
    </row>
    <row r="31" spans="2:10" ht="15">
      <c r="B31" s="74" t="s">
        <v>176</v>
      </c>
      <c r="C31" s="72">
        <v>63</v>
      </c>
      <c r="D31" s="99">
        <v>4</v>
      </c>
      <c r="E31" s="72">
        <v>88</v>
      </c>
      <c r="F31" s="73">
        <v>1.70752530796439</v>
      </c>
      <c r="G31" s="69">
        <v>10.841430526758</v>
      </c>
      <c r="H31" s="73">
        <v>238.511471588676</v>
      </c>
      <c r="I31" s="69">
        <v>6.34920634920635</v>
      </c>
      <c r="J31" s="73">
        <v>139.68253968254</v>
      </c>
    </row>
    <row r="32" spans="2:10" ht="15">
      <c r="B32" s="71" t="s">
        <v>142</v>
      </c>
      <c r="C32" s="132">
        <v>188</v>
      </c>
      <c r="D32" s="133">
        <v>2</v>
      </c>
      <c r="E32" s="132">
        <v>285</v>
      </c>
      <c r="F32" s="134">
        <v>3.94750656167979</v>
      </c>
      <c r="G32" s="135">
        <v>4.1994750656168</v>
      </c>
      <c r="H32" s="134">
        <v>598.425196850393</v>
      </c>
      <c r="I32" s="135">
        <v>1.06382978723404</v>
      </c>
      <c r="J32" s="134">
        <v>151.595744680851</v>
      </c>
    </row>
    <row r="33" spans="2:10" ht="15">
      <c r="B33" s="71" t="s">
        <v>141</v>
      </c>
      <c r="C33" s="132">
        <v>266</v>
      </c>
      <c r="D33" s="133">
        <v>4</v>
      </c>
      <c r="E33" s="132">
        <v>382</v>
      </c>
      <c r="F33" s="134">
        <v>3.95066129020281</v>
      </c>
      <c r="G33" s="135">
        <v>5.94084404541775</v>
      </c>
      <c r="H33" s="134">
        <v>567.350606337395</v>
      </c>
      <c r="I33" s="135">
        <v>1.50375939849624</v>
      </c>
      <c r="J33" s="134">
        <v>143.609022556391</v>
      </c>
    </row>
    <row r="34" spans="2:10" ht="27">
      <c r="B34" s="75" t="s">
        <v>213</v>
      </c>
      <c r="C34" s="76">
        <v>17094</v>
      </c>
      <c r="D34" s="77">
        <v>236</v>
      </c>
      <c r="E34" s="76">
        <v>23026</v>
      </c>
      <c r="F34" s="78">
        <v>4.022555869027614</v>
      </c>
      <c r="G34" s="79">
        <v>5.55354618632571</v>
      </c>
      <c r="H34" s="78">
        <v>541.8472647726094</v>
      </c>
      <c r="I34" s="80">
        <v>1.3806013806013806</v>
      </c>
      <c r="J34" s="81">
        <v>134.7022347022347</v>
      </c>
    </row>
    <row r="35" spans="2:10" ht="15">
      <c r="B35" s="82" t="s">
        <v>137</v>
      </c>
      <c r="C35" s="76">
        <v>2845</v>
      </c>
      <c r="D35" s="77">
        <v>111</v>
      </c>
      <c r="E35" s="76">
        <v>4738</v>
      </c>
      <c r="F35" s="78">
        <v>1.7307868966352165</v>
      </c>
      <c r="G35" s="79">
        <v>6.752806521142672</v>
      </c>
      <c r="H35" s="78">
        <v>288.2414170916575</v>
      </c>
      <c r="I35" s="80">
        <v>3.9015817223198592</v>
      </c>
      <c r="J35" s="81">
        <v>166.5377855887522</v>
      </c>
    </row>
    <row r="36" spans="2:10" ht="15">
      <c r="B36" s="34" t="s">
        <v>146</v>
      </c>
      <c r="C36" s="36">
        <v>19939</v>
      </c>
      <c r="D36" s="36">
        <v>347</v>
      </c>
      <c r="E36" s="36">
        <v>27764</v>
      </c>
      <c r="F36" s="35">
        <v>3.383334764337388</v>
      </c>
      <c r="G36" s="35">
        <v>5.88804435139713</v>
      </c>
      <c r="H36" s="35">
        <v>471.1114218218729</v>
      </c>
      <c r="I36" s="83">
        <v>1.7403079392146046</v>
      </c>
      <c r="J36" s="57">
        <v>139.24469632378757</v>
      </c>
    </row>
    <row r="37" spans="2:10" ht="15">
      <c r="B37" s="302" t="s">
        <v>132</v>
      </c>
      <c r="C37" s="218"/>
      <c r="D37" s="218"/>
      <c r="E37" s="218"/>
      <c r="F37" s="218"/>
      <c r="G37" s="218"/>
      <c r="H37" s="218"/>
      <c r="I37" s="218"/>
      <c r="J37" s="218"/>
    </row>
    <row r="38" spans="2:10" ht="15">
      <c r="B38" s="225" t="s">
        <v>136</v>
      </c>
      <c r="C38" s="216"/>
      <c r="D38" s="216"/>
      <c r="E38" s="216"/>
      <c r="F38" s="216"/>
      <c r="G38" s="216"/>
      <c r="H38" s="216"/>
      <c r="I38" s="216"/>
      <c r="J38" s="216"/>
    </row>
  </sheetData>
  <sheetProtection/>
  <mergeCells count="10">
    <mergeCell ref="H5:H6"/>
    <mergeCell ref="I5:I6"/>
    <mergeCell ref="J5:J6"/>
    <mergeCell ref="B37:J37"/>
    <mergeCell ref="B38:J38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B3:H36"/>
  <sheetViews>
    <sheetView zoomScalePageLayoutView="0" workbookViewId="0" topLeftCell="A1">
      <selection activeCell="L13" sqref="L13"/>
    </sheetView>
  </sheetViews>
  <sheetFormatPr defaultColWidth="9.140625" defaultRowHeight="15"/>
  <cols>
    <col min="2" max="2" width="14.7109375" style="0" bestFit="1" customWidth="1"/>
    <col min="3" max="8" width="10.140625" style="0" customWidth="1"/>
  </cols>
  <sheetData>
    <row r="3" ht="15">
      <c r="B3" s="11" t="s">
        <v>181</v>
      </c>
    </row>
    <row r="4" spans="2:8" ht="15">
      <c r="B4" s="19" t="s">
        <v>272</v>
      </c>
      <c r="C4" s="117"/>
      <c r="D4" s="117"/>
      <c r="E4" s="117"/>
      <c r="F4" s="117"/>
      <c r="G4" s="117"/>
      <c r="H4" s="117"/>
    </row>
    <row r="5" spans="2:8" ht="15">
      <c r="B5" s="303" t="s">
        <v>231</v>
      </c>
      <c r="C5" s="222" t="s">
        <v>6</v>
      </c>
      <c r="D5" s="222"/>
      <c r="E5" s="222"/>
      <c r="F5" s="286" t="s">
        <v>122</v>
      </c>
      <c r="G5" s="286"/>
      <c r="H5" s="286"/>
    </row>
    <row r="6" spans="2:8" ht="15">
      <c r="B6" s="303"/>
      <c r="C6" s="84" t="s">
        <v>1</v>
      </c>
      <c r="D6" s="118" t="s">
        <v>2</v>
      </c>
      <c r="E6" s="84" t="s">
        <v>3</v>
      </c>
      <c r="F6" s="118" t="s">
        <v>1</v>
      </c>
      <c r="G6" s="84" t="s">
        <v>2</v>
      </c>
      <c r="H6" s="118" t="s">
        <v>3</v>
      </c>
    </row>
    <row r="7" spans="2:8" ht="15">
      <c r="B7" s="71" t="s">
        <v>143</v>
      </c>
      <c r="C7" s="137">
        <v>11611</v>
      </c>
      <c r="D7" s="138">
        <v>105</v>
      </c>
      <c r="E7" s="137">
        <v>14853</v>
      </c>
      <c r="F7" s="138">
        <v>1630</v>
      </c>
      <c r="G7" s="137">
        <v>35</v>
      </c>
      <c r="H7" s="138">
        <v>2453</v>
      </c>
    </row>
    <row r="8" spans="2:8" ht="15">
      <c r="B8" s="71" t="s">
        <v>144</v>
      </c>
      <c r="C8" s="137">
        <v>310</v>
      </c>
      <c r="D8" s="138">
        <v>6</v>
      </c>
      <c r="E8" s="137">
        <v>447</v>
      </c>
      <c r="F8" s="138">
        <v>158</v>
      </c>
      <c r="G8" s="137">
        <v>9</v>
      </c>
      <c r="H8" s="138">
        <v>250</v>
      </c>
    </row>
    <row r="9" spans="2:8" ht="15">
      <c r="B9" s="74" t="s">
        <v>157</v>
      </c>
      <c r="C9" s="139">
        <v>103</v>
      </c>
      <c r="D9" s="140">
        <v>2</v>
      </c>
      <c r="E9" s="139">
        <v>152</v>
      </c>
      <c r="F9" s="140">
        <v>76</v>
      </c>
      <c r="G9" s="139">
        <v>2</v>
      </c>
      <c r="H9" s="140">
        <v>126</v>
      </c>
    </row>
    <row r="10" spans="2:8" ht="15">
      <c r="B10" s="74" t="s">
        <v>158</v>
      </c>
      <c r="C10" s="139">
        <v>226</v>
      </c>
      <c r="D10" s="140">
        <v>4</v>
      </c>
      <c r="E10" s="139">
        <v>348</v>
      </c>
      <c r="F10" s="140">
        <v>91</v>
      </c>
      <c r="G10" s="139">
        <v>2</v>
      </c>
      <c r="H10" s="140">
        <v>142</v>
      </c>
    </row>
    <row r="11" spans="2:8" ht="15">
      <c r="B11" s="74" t="s">
        <v>159</v>
      </c>
      <c r="C11" s="139">
        <v>104</v>
      </c>
      <c r="D11" s="140">
        <v>2</v>
      </c>
      <c r="E11" s="139">
        <v>161</v>
      </c>
      <c r="F11" s="140">
        <v>145</v>
      </c>
      <c r="G11" s="139">
        <v>4</v>
      </c>
      <c r="H11" s="140">
        <v>259</v>
      </c>
    </row>
    <row r="12" spans="2:8" ht="15">
      <c r="B12" s="71" t="s">
        <v>141</v>
      </c>
      <c r="C12" s="137">
        <v>194</v>
      </c>
      <c r="D12" s="138">
        <v>1</v>
      </c>
      <c r="E12" s="137">
        <v>269</v>
      </c>
      <c r="F12" s="138">
        <v>72</v>
      </c>
      <c r="G12" s="137">
        <v>3</v>
      </c>
      <c r="H12" s="138">
        <v>113</v>
      </c>
    </row>
    <row r="13" spans="2:8" ht="15">
      <c r="B13" s="74" t="s">
        <v>160</v>
      </c>
      <c r="C13" s="139">
        <v>96</v>
      </c>
      <c r="D13" s="140">
        <v>3</v>
      </c>
      <c r="E13" s="139">
        <v>124</v>
      </c>
      <c r="F13" s="140">
        <v>66</v>
      </c>
      <c r="G13" s="139">
        <v>1</v>
      </c>
      <c r="H13" s="140">
        <v>109</v>
      </c>
    </row>
    <row r="14" spans="2:8" ht="15">
      <c r="B14" s="74" t="s">
        <v>161</v>
      </c>
      <c r="C14" s="139">
        <v>66</v>
      </c>
      <c r="D14" s="140" t="s">
        <v>209</v>
      </c>
      <c r="E14" s="139">
        <v>97</v>
      </c>
      <c r="F14" s="140">
        <v>43</v>
      </c>
      <c r="G14" s="139">
        <v>3</v>
      </c>
      <c r="H14" s="140">
        <v>75</v>
      </c>
    </row>
    <row r="15" spans="2:8" ht="15">
      <c r="B15" s="74" t="s">
        <v>162</v>
      </c>
      <c r="C15" s="139">
        <v>138</v>
      </c>
      <c r="D15" s="140">
        <v>2</v>
      </c>
      <c r="E15" s="139">
        <v>208</v>
      </c>
      <c r="F15" s="140">
        <v>19</v>
      </c>
      <c r="G15" s="139">
        <v>1</v>
      </c>
      <c r="H15" s="140">
        <v>26</v>
      </c>
    </row>
    <row r="16" spans="2:8" ht="15">
      <c r="B16" s="74" t="s">
        <v>163</v>
      </c>
      <c r="C16" s="139">
        <v>88</v>
      </c>
      <c r="D16" s="140">
        <v>3</v>
      </c>
      <c r="E16" s="139">
        <v>125</v>
      </c>
      <c r="F16" s="140">
        <v>78</v>
      </c>
      <c r="G16" s="139">
        <v>2</v>
      </c>
      <c r="H16" s="140">
        <v>126</v>
      </c>
    </row>
    <row r="17" spans="2:8" ht="15">
      <c r="B17" s="74" t="s">
        <v>164</v>
      </c>
      <c r="C17" s="139">
        <v>125</v>
      </c>
      <c r="D17" s="140" t="s">
        <v>209</v>
      </c>
      <c r="E17" s="139">
        <v>166</v>
      </c>
      <c r="F17" s="140">
        <v>12</v>
      </c>
      <c r="G17" s="139" t="s">
        <v>209</v>
      </c>
      <c r="H17" s="140">
        <v>17</v>
      </c>
    </row>
    <row r="18" spans="2:8" ht="15">
      <c r="B18" s="74" t="s">
        <v>165</v>
      </c>
      <c r="C18" s="139">
        <v>90</v>
      </c>
      <c r="D18" s="140">
        <v>3</v>
      </c>
      <c r="E18" s="139">
        <v>133</v>
      </c>
      <c r="F18" s="140">
        <v>60</v>
      </c>
      <c r="G18" s="139">
        <v>3</v>
      </c>
      <c r="H18" s="140">
        <v>83</v>
      </c>
    </row>
    <row r="19" spans="2:8" ht="15">
      <c r="B19" s="74" t="s">
        <v>166</v>
      </c>
      <c r="C19" s="139">
        <v>109</v>
      </c>
      <c r="D19" s="140">
        <v>2</v>
      </c>
      <c r="E19" s="139">
        <v>148</v>
      </c>
      <c r="F19" s="140">
        <v>24</v>
      </c>
      <c r="G19" s="139">
        <v>1</v>
      </c>
      <c r="H19" s="140">
        <v>38</v>
      </c>
    </row>
    <row r="20" spans="2:8" ht="15">
      <c r="B20" s="71" t="s">
        <v>142</v>
      </c>
      <c r="C20" s="137">
        <v>153</v>
      </c>
      <c r="D20" s="138">
        <v>2</v>
      </c>
      <c r="E20" s="137">
        <v>220</v>
      </c>
      <c r="F20" s="138">
        <v>35</v>
      </c>
      <c r="G20" s="137" t="s">
        <v>209</v>
      </c>
      <c r="H20" s="138">
        <v>65</v>
      </c>
    </row>
    <row r="21" spans="2:8" ht="15">
      <c r="B21" s="71" t="s">
        <v>145</v>
      </c>
      <c r="C21" s="137">
        <v>97</v>
      </c>
      <c r="D21" s="138" t="s">
        <v>209</v>
      </c>
      <c r="E21" s="137">
        <v>160</v>
      </c>
      <c r="F21" s="138">
        <v>39</v>
      </c>
      <c r="G21" s="137">
        <v>5</v>
      </c>
      <c r="H21" s="138">
        <v>65</v>
      </c>
    </row>
    <row r="22" spans="2:8" ht="15">
      <c r="B22" s="74" t="s">
        <v>167</v>
      </c>
      <c r="C22" s="139">
        <v>67</v>
      </c>
      <c r="D22" s="140" t="s">
        <v>209</v>
      </c>
      <c r="E22" s="139">
        <v>94</v>
      </c>
      <c r="F22" s="140">
        <v>58</v>
      </c>
      <c r="G22" s="139">
        <v>4</v>
      </c>
      <c r="H22" s="140">
        <v>94</v>
      </c>
    </row>
    <row r="23" spans="2:8" ht="15">
      <c r="B23" s="74" t="s">
        <v>168</v>
      </c>
      <c r="C23" s="139">
        <v>39</v>
      </c>
      <c r="D23" s="140">
        <v>1</v>
      </c>
      <c r="E23" s="139">
        <v>45</v>
      </c>
      <c r="F23" s="140">
        <v>41</v>
      </c>
      <c r="G23" s="139">
        <v>1</v>
      </c>
      <c r="H23" s="140">
        <v>61</v>
      </c>
    </row>
    <row r="24" spans="2:8" ht="15">
      <c r="B24" s="74" t="s">
        <v>169</v>
      </c>
      <c r="C24" s="139">
        <v>71</v>
      </c>
      <c r="D24" s="140">
        <v>2</v>
      </c>
      <c r="E24" s="139">
        <v>96</v>
      </c>
      <c r="F24" s="140">
        <v>19</v>
      </c>
      <c r="G24" s="139" t="s">
        <v>209</v>
      </c>
      <c r="H24" s="140">
        <v>27</v>
      </c>
    </row>
    <row r="25" spans="2:8" ht="15">
      <c r="B25" s="74" t="s">
        <v>170</v>
      </c>
      <c r="C25" s="139">
        <v>65</v>
      </c>
      <c r="D25" s="140" t="s">
        <v>209</v>
      </c>
      <c r="E25" s="139">
        <v>81</v>
      </c>
      <c r="F25" s="140">
        <v>13</v>
      </c>
      <c r="G25" s="139">
        <v>1</v>
      </c>
      <c r="H25" s="140">
        <v>26</v>
      </c>
    </row>
    <row r="26" spans="2:8" ht="15">
      <c r="B26" s="74" t="s">
        <v>171</v>
      </c>
      <c r="C26" s="139">
        <v>60</v>
      </c>
      <c r="D26" s="140" t="s">
        <v>209</v>
      </c>
      <c r="E26" s="139">
        <v>71</v>
      </c>
      <c r="F26" s="140">
        <v>26</v>
      </c>
      <c r="G26" s="139">
        <v>4</v>
      </c>
      <c r="H26" s="140">
        <v>37</v>
      </c>
    </row>
    <row r="27" spans="2:8" ht="15">
      <c r="B27" s="74" t="s">
        <v>172</v>
      </c>
      <c r="C27" s="139">
        <v>92</v>
      </c>
      <c r="D27" s="140">
        <v>2</v>
      </c>
      <c r="E27" s="139">
        <v>140</v>
      </c>
      <c r="F27" s="140">
        <v>25</v>
      </c>
      <c r="G27" s="139">
        <v>2</v>
      </c>
      <c r="H27" s="140">
        <v>40</v>
      </c>
    </row>
    <row r="28" spans="2:8" ht="15">
      <c r="B28" s="74" t="s">
        <v>173</v>
      </c>
      <c r="C28" s="139">
        <v>94</v>
      </c>
      <c r="D28" s="140">
        <v>1</v>
      </c>
      <c r="E28" s="139">
        <v>110</v>
      </c>
      <c r="F28" s="140">
        <v>35</v>
      </c>
      <c r="G28" s="139">
        <v>2</v>
      </c>
      <c r="H28" s="140">
        <v>45</v>
      </c>
    </row>
    <row r="29" spans="2:8" ht="15">
      <c r="B29" s="74" t="s">
        <v>174</v>
      </c>
      <c r="C29" s="139">
        <v>81</v>
      </c>
      <c r="D29" s="140" t="s">
        <v>209</v>
      </c>
      <c r="E29" s="139">
        <v>111</v>
      </c>
      <c r="F29" s="140">
        <v>18</v>
      </c>
      <c r="G29" s="139">
        <v>2</v>
      </c>
      <c r="H29" s="140">
        <v>21</v>
      </c>
    </row>
    <row r="30" spans="2:8" ht="15">
      <c r="B30" s="74" t="s">
        <v>175</v>
      </c>
      <c r="C30" s="139">
        <v>13</v>
      </c>
      <c r="D30" s="140">
        <v>1</v>
      </c>
      <c r="E30" s="139">
        <v>17</v>
      </c>
      <c r="F30" s="140">
        <v>24</v>
      </c>
      <c r="G30" s="139">
        <v>1</v>
      </c>
      <c r="H30" s="140">
        <v>32</v>
      </c>
    </row>
    <row r="31" spans="2:8" ht="15">
      <c r="B31" s="74" t="s">
        <v>176</v>
      </c>
      <c r="C31" s="139">
        <v>42</v>
      </c>
      <c r="D31" s="140">
        <v>1</v>
      </c>
      <c r="E31" s="139">
        <v>54</v>
      </c>
      <c r="F31" s="140">
        <v>21</v>
      </c>
      <c r="G31" s="139">
        <v>3</v>
      </c>
      <c r="H31" s="140">
        <v>34</v>
      </c>
    </row>
    <row r="32" spans="2:8" ht="15">
      <c r="B32" s="74" t="s">
        <v>177</v>
      </c>
      <c r="C32" s="139">
        <v>55</v>
      </c>
      <c r="D32" s="140" t="s">
        <v>209</v>
      </c>
      <c r="E32" s="139">
        <v>96</v>
      </c>
      <c r="F32" s="140">
        <v>37</v>
      </c>
      <c r="G32" s="139">
        <v>2</v>
      </c>
      <c r="H32" s="140">
        <v>76</v>
      </c>
    </row>
    <row r="33" spans="2:8" ht="15">
      <c r="B33" s="74" t="s">
        <v>178</v>
      </c>
      <c r="C33" s="139">
        <v>38</v>
      </c>
      <c r="D33" s="140" t="s">
        <v>209</v>
      </c>
      <c r="E33" s="139">
        <v>56</v>
      </c>
      <c r="F33" s="140">
        <v>2</v>
      </c>
      <c r="G33" s="139" t="s">
        <v>209</v>
      </c>
      <c r="H33" s="140">
        <v>4</v>
      </c>
    </row>
    <row r="34" spans="2:8" ht="27">
      <c r="B34" s="75" t="s">
        <v>213</v>
      </c>
      <c r="C34" s="76">
        <v>14227</v>
      </c>
      <c r="D34" s="77">
        <v>143</v>
      </c>
      <c r="E34" s="76">
        <v>18582</v>
      </c>
      <c r="F34" s="77">
        <v>2867</v>
      </c>
      <c r="G34" s="76">
        <v>93</v>
      </c>
      <c r="H34" s="77">
        <v>4444</v>
      </c>
    </row>
    <row r="35" spans="2:8" ht="15">
      <c r="B35" s="82" t="s">
        <v>137</v>
      </c>
      <c r="C35" s="76">
        <v>1263</v>
      </c>
      <c r="D35" s="77">
        <v>28</v>
      </c>
      <c r="E35" s="76">
        <v>1915</v>
      </c>
      <c r="F35" s="77">
        <v>1582</v>
      </c>
      <c r="G35" s="76">
        <v>83</v>
      </c>
      <c r="H35" s="77">
        <v>2823</v>
      </c>
    </row>
    <row r="36" spans="2:8" ht="15">
      <c r="B36" s="34" t="s">
        <v>146</v>
      </c>
      <c r="C36" s="36">
        <v>15490</v>
      </c>
      <c r="D36" s="42">
        <v>171</v>
      </c>
      <c r="E36" s="36">
        <v>20497</v>
      </c>
      <c r="F36" s="36">
        <v>4449</v>
      </c>
      <c r="G36" s="36">
        <v>176</v>
      </c>
      <c r="H36" s="36">
        <v>7267</v>
      </c>
    </row>
  </sheetData>
  <sheetProtection/>
  <mergeCells count="3">
    <mergeCell ref="B5:B6"/>
    <mergeCell ref="C5:E5"/>
    <mergeCell ref="F5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B3:G28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3.8515625" style="0" customWidth="1"/>
    <col min="2" max="2" width="26.7109375" style="0" customWidth="1"/>
    <col min="3" max="3" width="17.8515625" style="0" customWidth="1"/>
    <col min="4" max="4" width="21.00390625" style="0" customWidth="1"/>
    <col min="5" max="5" width="16.421875" style="0" customWidth="1"/>
    <col min="6" max="6" width="12.00390625" style="0" bestFit="1" customWidth="1"/>
    <col min="7" max="7" width="22.140625" style="0" customWidth="1"/>
    <col min="8" max="8" width="12.7109375" style="0" bestFit="1" customWidth="1"/>
    <col min="9" max="9" width="16.8515625" style="0" customWidth="1"/>
  </cols>
  <sheetData>
    <row r="3" spans="2:4" ht="15">
      <c r="B3" s="8" t="s">
        <v>273</v>
      </c>
      <c r="C3" s="116"/>
      <c r="D3" s="116"/>
    </row>
    <row r="5" spans="2:4" ht="15">
      <c r="B5" s="292" t="s">
        <v>237</v>
      </c>
      <c r="C5" s="222" t="s">
        <v>238</v>
      </c>
      <c r="D5" s="222"/>
    </row>
    <row r="6" spans="2:7" ht="15">
      <c r="B6" s="292"/>
      <c r="C6" s="119" t="s">
        <v>239</v>
      </c>
      <c r="D6" s="119" t="s">
        <v>240</v>
      </c>
      <c r="G6" s="1"/>
    </row>
    <row r="7" spans="2:7" ht="15">
      <c r="B7" s="110" t="s">
        <v>241</v>
      </c>
      <c r="C7" s="60">
        <v>182.14462357101417</v>
      </c>
      <c r="D7" s="141">
        <v>1064629314</v>
      </c>
      <c r="G7" s="1"/>
    </row>
    <row r="8" spans="2:7" ht="15">
      <c r="B8" s="110" t="s">
        <v>245</v>
      </c>
      <c r="C8" s="60">
        <v>188.34291064151182</v>
      </c>
      <c r="D8" s="141">
        <v>23939514</v>
      </c>
      <c r="G8" s="1"/>
    </row>
    <row r="9" spans="2:7" ht="15">
      <c r="B9" s="110" t="s">
        <v>243</v>
      </c>
      <c r="C9" s="60">
        <v>205.67622848109806</v>
      </c>
      <c r="D9" s="141">
        <v>64014258</v>
      </c>
      <c r="G9" s="1"/>
    </row>
    <row r="10" spans="2:7" ht="15">
      <c r="B10" s="110" t="s">
        <v>242</v>
      </c>
      <c r="C10" s="60">
        <v>209.77989043230227</v>
      </c>
      <c r="D10" s="141">
        <v>412810008</v>
      </c>
      <c r="G10" s="1"/>
    </row>
    <row r="11" spans="2:7" ht="15">
      <c r="B11" s="110" t="s">
        <v>244</v>
      </c>
      <c r="C11" s="60">
        <v>219.37350909129316</v>
      </c>
      <c r="D11" s="141">
        <v>1111225761</v>
      </c>
      <c r="G11" s="1"/>
    </row>
    <row r="12" spans="2:7" ht="15">
      <c r="B12" s="110" t="s">
        <v>246</v>
      </c>
      <c r="C12" s="60">
        <v>240.6869068815507</v>
      </c>
      <c r="D12" s="141">
        <v>137680011</v>
      </c>
      <c r="G12" s="1"/>
    </row>
    <row r="13" spans="2:7" ht="15">
      <c r="B13" s="110" t="s">
        <v>253</v>
      </c>
      <c r="C13" s="60">
        <v>246.83384370107336</v>
      </c>
      <c r="D13" s="141">
        <v>219693105</v>
      </c>
      <c r="G13" s="1"/>
    </row>
    <row r="14" spans="2:7" ht="15">
      <c r="B14" s="110" t="s">
        <v>247</v>
      </c>
      <c r="C14" s="60">
        <v>251.96525686646797</v>
      </c>
      <c r="D14" s="141">
        <v>417162876</v>
      </c>
      <c r="G14" s="1"/>
    </row>
    <row r="15" spans="2:7" ht="15">
      <c r="B15" s="110" t="s">
        <v>250</v>
      </c>
      <c r="C15" s="60">
        <v>257.62969691478276</v>
      </c>
      <c r="D15" s="141">
        <v>341199618</v>
      </c>
      <c r="G15" s="1"/>
    </row>
    <row r="16" spans="2:7" ht="15">
      <c r="B16" s="110" t="s">
        <v>248</v>
      </c>
      <c r="C16" s="60">
        <v>263.28073707037083</v>
      </c>
      <c r="D16" s="141">
        <v>1158010308</v>
      </c>
      <c r="G16" s="1"/>
    </row>
    <row r="17" spans="2:7" ht="15">
      <c r="B17" s="110" t="s">
        <v>251</v>
      </c>
      <c r="C17" s="60">
        <v>274.0349310603545</v>
      </c>
      <c r="D17" s="141">
        <v>334197930</v>
      </c>
      <c r="G17" s="1"/>
    </row>
    <row r="18" spans="2:7" ht="15">
      <c r="B18" s="110" t="s">
        <v>126</v>
      </c>
      <c r="C18" s="60">
        <v>292.7100975832498</v>
      </c>
      <c r="D18" s="141">
        <v>2931127935</v>
      </c>
      <c r="G18" s="1"/>
    </row>
    <row r="19" spans="2:7" ht="15">
      <c r="B19" s="110" t="s">
        <v>249</v>
      </c>
      <c r="C19" s="60">
        <v>292.86580337140623</v>
      </c>
      <c r="D19" s="141">
        <v>1192118160</v>
      </c>
      <c r="G19" s="1"/>
    </row>
    <row r="20" spans="2:7" ht="15">
      <c r="B20" s="110" t="s">
        <v>254</v>
      </c>
      <c r="C20" s="60">
        <v>298.9831713300917</v>
      </c>
      <c r="D20" s="141">
        <v>317217258</v>
      </c>
      <c r="G20" s="1"/>
    </row>
    <row r="21" spans="2:7" ht="15">
      <c r="B21" s="110" t="s">
        <v>252</v>
      </c>
      <c r="C21" s="60">
        <v>301.284455969732</v>
      </c>
      <c r="D21" s="141">
        <v>1479706182</v>
      </c>
      <c r="G21" s="1"/>
    </row>
    <row r="22" spans="2:7" ht="15">
      <c r="B22" s="110" t="s">
        <v>146</v>
      </c>
      <c r="C22" s="60">
        <v>324.62344514056474</v>
      </c>
      <c r="D22" s="141">
        <v>1913102700</v>
      </c>
      <c r="G22" s="1"/>
    </row>
    <row r="23" spans="2:7" ht="15">
      <c r="B23" s="110" t="s">
        <v>255</v>
      </c>
      <c r="C23" s="60">
        <v>337.48727548480485</v>
      </c>
      <c r="D23" s="141">
        <v>520035324</v>
      </c>
      <c r="G23" s="1"/>
    </row>
    <row r="24" spans="2:7" ht="15">
      <c r="B24" s="110" t="s">
        <v>256</v>
      </c>
      <c r="C24" s="60">
        <v>370.7013019126587</v>
      </c>
      <c r="D24" s="141">
        <v>1649062332</v>
      </c>
      <c r="G24" s="1"/>
    </row>
    <row r="25" spans="2:7" ht="15">
      <c r="B25" s="110" t="s">
        <v>258</v>
      </c>
      <c r="C25" s="60">
        <v>392.9648363070566</v>
      </c>
      <c r="D25" s="141">
        <v>616239597</v>
      </c>
      <c r="G25" s="1"/>
    </row>
    <row r="26" spans="2:4" ht="15">
      <c r="B26" s="110" t="s">
        <v>257</v>
      </c>
      <c r="C26" s="60">
        <v>396.8529371890792</v>
      </c>
      <c r="D26" s="141">
        <v>1485586230</v>
      </c>
    </row>
    <row r="27" spans="2:4" ht="15">
      <c r="B27" s="142" t="s">
        <v>274</v>
      </c>
      <c r="C27" s="143">
        <v>286.8130632901922</v>
      </c>
      <c r="D27" s="144">
        <v>17388758421</v>
      </c>
    </row>
    <row r="28" spans="2:7" ht="15">
      <c r="B28" s="299" t="s">
        <v>275</v>
      </c>
      <c r="C28" s="218"/>
      <c r="D28" s="218"/>
      <c r="E28" s="218"/>
      <c r="F28" s="218"/>
      <c r="G28" s="218"/>
    </row>
  </sheetData>
  <sheetProtection/>
  <mergeCells count="3">
    <mergeCell ref="B5:B6"/>
    <mergeCell ref="C5:D5"/>
    <mergeCell ref="B28:G28"/>
  </mergeCells>
  <conditionalFormatting sqref="D7:D26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{f7c57ec3-9b47-41c4-9f30-ba6689961e0b}</x14:id>
        </ext>
      </extLst>
    </cfRule>
  </conditionalFormatting>
  <conditionalFormatting sqref="C7:C2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{a20462c8-641c-4bc6-85da-e6d34941cf31}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c57ec3-9b47-41c4-9f30-ba6689961e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D7:D26</xm:sqref>
        </x14:conditionalFormatting>
        <x14:conditionalFormatting xmlns:xm="http://schemas.microsoft.com/office/excel/2006/main">
          <x14:cfRule type="dataBar" id="{a20462c8-641c-4bc6-85da-e6d34941cf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3:J16"/>
  <sheetViews>
    <sheetView zoomScalePageLayoutView="0" workbookViewId="0" topLeftCell="A1">
      <selection activeCell="H21" sqref="H21"/>
    </sheetView>
  </sheetViews>
  <sheetFormatPr defaultColWidth="9.140625" defaultRowHeight="15"/>
  <sheetData>
    <row r="2" ht="15" customHeight="1"/>
    <row r="3" spans="2:9" ht="33" customHeight="1">
      <c r="B3" s="228" t="s">
        <v>184</v>
      </c>
      <c r="C3" s="229"/>
      <c r="D3" s="229"/>
      <c r="E3" s="229"/>
      <c r="F3" s="229"/>
      <c r="G3" s="229"/>
      <c r="H3" s="229"/>
      <c r="I3" s="229"/>
    </row>
    <row r="4" spans="2:9" ht="15" customHeight="1">
      <c r="B4" s="230" t="s">
        <v>262</v>
      </c>
      <c r="C4" s="231"/>
      <c r="D4" s="231"/>
      <c r="E4" s="231"/>
      <c r="F4" s="231"/>
      <c r="G4" s="6"/>
      <c r="H4" s="6"/>
      <c r="I4" s="6"/>
    </row>
    <row r="5" spans="2:6" ht="15">
      <c r="B5" s="219" t="s">
        <v>0</v>
      </c>
      <c r="C5" s="222">
        <v>2016</v>
      </c>
      <c r="D5" s="222"/>
      <c r="E5" s="223">
        <v>2010</v>
      </c>
      <c r="F5" s="223"/>
    </row>
    <row r="6" spans="2:9" ht="15" customHeight="1">
      <c r="B6" s="220"/>
      <c r="C6" s="222"/>
      <c r="D6" s="222"/>
      <c r="E6" s="223"/>
      <c r="F6" s="223"/>
      <c r="I6" s="23"/>
    </row>
    <row r="7" spans="2:9" ht="32.25" customHeight="1">
      <c r="B7" s="221"/>
      <c r="C7" s="106" t="s">
        <v>148</v>
      </c>
      <c r="D7" s="106" t="s">
        <v>5</v>
      </c>
      <c r="E7" s="106" t="s">
        <v>148</v>
      </c>
      <c r="F7" s="106" t="s">
        <v>5</v>
      </c>
      <c r="H7" s="20"/>
      <c r="I7" s="20"/>
    </row>
    <row r="8" spans="2:9" ht="15">
      <c r="B8" s="59" t="s">
        <v>141</v>
      </c>
      <c r="C8" s="60">
        <v>2.93</v>
      </c>
      <c r="D8" s="62">
        <v>1.87</v>
      </c>
      <c r="E8" s="63">
        <v>4</v>
      </c>
      <c r="F8" s="64">
        <v>2.5289017341040463</v>
      </c>
      <c r="I8" s="23"/>
    </row>
    <row r="9" spans="2:10" ht="15">
      <c r="B9" s="59" t="s">
        <v>142</v>
      </c>
      <c r="C9" s="60">
        <v>4.02</v>
      </c>
      <c r="D9" s="62">
        <v>2.42</v>
      </c>
      <c r="E9" s="63">
        <v>3</v>
      </c>
      <c r="F9" s="64">
        <v>1.8469656992084433</v>
      </c>
      <c r="J9" s="24"/>
    </row>
    <row r="10" spans="2:6" ht="15">
      <c r="B10" s="59" t="s">
        <v>143</v>
      </c>
      <c r="C10" s="60">
        <v>1.41</v>
      </c>
      <c r="D10" s="62">
        <v>1.03</v>
      </c>
      <c r="E10" s="63">
        <v>1.3</v>
      </c>
      <c r="F10" s="64">
        <v>0.9283481145919734</v>
      </c>
    </row>
    <row r="11" spans="2:10" ht="15">
      <c r="B11" s="59" t="s">
        <v>144</v>
      </c>
      <c r="C11" s="60">
        <v>3.24</v>
      </c>
      <c r="D11" s="62">
        <v>2.04</v>
      </c>
      <c r="E11" s="63">
        <v>3.2</v>
      </c>
      <c r="F11" s="64">
        <v>1.9501003728133066</v>
      </c>
      <c r="J11" s="23"/>
    </row>
    <row r="12" spans="2:6" ht="15">
      <c r="B12" s="59" t="s">
        <v>145</v>
      </c>
      <c r="C12" s="60">
        <v>3.71</v>
      </c>
      <c r="D12" s="62">
        <v>2.08</v>
      </c>
      <c r="E12" s="63">
        <v>3.1</v>
      </c>
      <c r="F12" s="64">
        <v>1.7449106771915246</v>
      </c>
    </row>
    <row r="13" spans="2:6" ht="15">
      <c r="B13" s="34" t="s">
        <v>146</v>
      </c>
      <c r="C13" s="57">
        <v>1.74</v>
      </c>
      <c r="D13" s="57">
        <v>1.23</v>
      </c>
      <c r="E13" s="57">
        <v>1.6</v>
      </c>
      <c r="F13" s="57">
        <v>1.1426540043674775</v>
      </c>
    </row>
    <row r="14" spans="2:6" ht="15">
      <c r="B14" s="34" t="s">
        <v>4</v>
      </c>
      <c r="C14" s="57">
        <v>1.87</v>
      </c>
      <c r="D14" s="57">
        <v>1.3</v>
      </c>
      <c r="E14" s="57">
        <v>1.9</v>
      </c>
      <c r="F14" s="57">
        <v>1.3</v>
      </c>
    </row>
    <row r="15" spans="2:9" ht="15">
      <c r="B15" s="226" t="s">
        <v>220</v>
      </c>
      <c r="C15" s="227"/>
      <c r="D15" s="227"/>
      <c r="E15" s="227"/>
      <c r="F15" s="227"/>
      <c r="G15" s="227"/>
      <c r="H15" s="227"/>
      <c r="I15" s="227"/>
    </row>
    <row r="16" spans="2:10" ht="21" customHeight="1">
      <c r="B16" s="226" t="s">
        <v>221</v>
      </c>
      <c r="C16" s="227"/>
      <c r="D16" s="227"/>
      <c r="E16" s="227"/>
      <c r="F16" s="227"/>
      <c r="G16" s="227"/>
      <c r="H16" s="227"/>
      <c r="I16" s="227"/>
      <c r="J16" t="s">
        <v>180</v>
      </c>
    </row>
    <row r="18" ht="15" customHeight="1"/>
    <row r="19" ht="33" customHeight="1"/>
  </sheetData>
  <sheetProtection/>
  <mergeCells count="7">
    <mergeCell ref="B15:I15"/>
    <mergeCell ref="B16:I16"/>
    <mergeCell ref="B3:I3"/>
    <mergeCell ref="B4:F4"/>
    <mergeCell ref="B5:B7"/>
    <mergeCell ref="C5:D6"/>
    <mergeCell ref="E5:F6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B3:O14"/>
  <sheetViews>
    <sheetView zoomScalePageLayoutView="0" workbookViewId="0" topLeftCell="A1">
      <selection activeCell="I21" sqref="I21"/>
    </sheetView>
  </sheetViews>
  <sheetFormatPr defaultColWidth="9.140625" defaultRowHeight="15"/>
  <sheetData>
    <row r="3" ht="15">
      <c r="B3" s="12" t="s">
        <v>300</v>
      </c>
    </row>
    <row r="4" spans="2:6" ht="15" customHeight="1">
      <c r="B4" s="270" t="s">
        <v>280</v>
      </c>
      <c r="C4" s="273"/>
      <c r="D4" s="273"/>
      <c r="E4" s="273"/>
      <c r="F4" s="273"/>
    </row>
    <row r="5" spans="2:14" ht="15">
      <c r="B5" s="219" t="s">
        <v>0</v>
      </c>
      <c r="C5" s="304" t="s">
        <v>292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</row>
    <row r="6" spans="2:15" ht="15">
      <c r="B6" s="220"/>
      <c r="C6" s="306" t="s">
        <v>216</v>
      </c>
      <c r="D6" s="307"/>
      <c r="E6" s="307"/>
      <c r="F6" s="307"/>
      <c r="G6" s="307"/>
      <c r="H6" s="308" t="s">
        <v>293</v>
      </c>
      <c r="I6" s="307"/>
      <c r="J6" s="307"/>
      <c r="K6" s="306" t="s">
        <v>294</v>
      </c>
      <c r="L6" s="307"/>
      <c r="M6" s="307"/>
      <c r="N6" s="307"/>
      <c r="O6" s="307"/>
    </row>
    <row r="7" spans="2:15" ht="27">
      <c r="B7" s="221"/>
      <c r="C7" s="203" t="s">
        <v>295</v>
      </c>
      <c r="D7" s="203" t="s">
        <v>296</v>
      </c>
      <c r="E7" s="203" t="s">
        <v>297</v>
      </c>
      <c r="F7" s="203" t="s">
        <v>298</v>
      </c>
      <c r="G7" s="127" t="s">
        <v>8</v>
      </c>
      <c r="H7" s="203" t="s">
        <v>295</v>
      </c>
      <c r="I7" s="203" t="s">
        <v>297</v>
      </c>
      <c r="J7" s="127" t="s">
        <v>8</v>
      </c>
      <c r="K7" s="203" t="s">
        <v>295</v>
      </c>
      <c r="L7" s="203" t="s">
        <v>296</v>
      </c>
      <c r="M7" s="203" t="s">
        <v>297</v>
      </c>
      <c r="N7" s="203" t="s">
        <v>298</v>
      </c>
      <c r="O7" s="127" t="s">
        <v>8</v>
      </c>
    </row>
    <row r="8" spans="2:15" ht="15">
      <c r="B8" s="189" t="s">
        <v>141</v>
      </c>
      <c r="C8" s="31">
        <v>36</v>
      </c>
      <c r="D8" s="40">
        <v>89</v>
      </c>
      <c r="E8" s="31">
        <v>203</v>
      </c>
      <c r="F8" s="190" t="s">
        <v>209</v>
      </c>
      <c r="G8" s="54">
        <v>328</v>
      </c>
      <c r="H8" s="40">
        <v>11</v>
      </c>
      <c r="I8" s="54" t="s">
        <v>209</v>
      </c>
      <c r="J8" s="190">
        <v>11</v>
      </c>
      <c r="K8" s="31">
        <v>100</v>
      </c>
      <c r="L8" s="40">
        <v>162</v>
      </c>
      <c r="M8" s="31">
        <v>14</v>
      </c>
      <c r="N8" s="190" t="s">
        <v>209</v>
      </c>
      <c r="O8" s="54">
        <v>276</v>
      </c>
    </row>
    <row r="9" spans="2:15" ht="15">
      <c r="B9" s="189" t="s">
        <v>142</v>
      </c>
      <c r="C9" s="31">
        <v>48</v>
      </c>
      <c r="D9" s="40">
        <v>54</v>
      </c>
      <c r="E9" s="31">
        <v>90</v>
      </c>
      <c r="F9" s="190" t="s">
        <v>209</v>
      </c>
      <c r="G9" s="54">
        <v>192</v>
      </c>
      <c r="H9" s="40">
        <v>27</v>
      </c>
      <c r="I9" s="54" t="s">
        <v>209</v>
      </c>
      <c r="J9" s="190">
        <v>27</v>
      </c>
      <c r="K9" s="31">
        <v>54</v>
      </c>
      <c r="L9" s="40">
        <v>89</v>
      </c>
      <c r="M9" s="31">
        <v>11</v>
      </c>
      <c r="N9" s="190" t="s">
        <v>209</v>
      </c>
      <c r="O9" s="54">
        <v>154</v>
      </c>
    </row>
    <row r="10" spans="2:15" ht="15">
      <c r="B10" s="189" t="s">
        <v>143</v>
      </c>
      <c r="C10" s="31">
        <v>186</v>
      </c>
      <c r="D10" s="40">
        <v>569</v>
      </c>
      <c r="E10" s="31">
        <v>12928</v>
      </c>
      <c r="F10" s="40">
        <v>6</v>
      </c>
      <c r="G10" s="54">
        <v>13689</v>
      </c>
      <c r="H10" s="40">
        <v>1179</v>
      </c>
      <c r="I10" s="31">
        <v>6</v>
      </c>
      <c r="J10" s="190">
        <v>1185</v>
      </c>
      <c r="K10" s="31">
        <v>414</v>
      </c>
      <c r="L10" s="40">
        <v>470</v>
      </c>
      <c r="M10" s="31">
        <v>818</v>
      </c>
      <c r="N10" s="40">
        <v>28</v>
      </c>
      <c r="O10" s="54">
        <v>1730</v>
      </c>
    </row>
    <row r="11" spans="2:15" ht="15">
      <c r="B11" s="189" t="s">
        <v>144</v>
      </c>
      <c r="C11" s="31">
        <v>136</v>
      </c>
      <c r="D11" s="40">
        <v>202</v>
      </c>
      <c r="E11" s="31">
        <v>535</v>
      </c>
      <c r="F11" s="190" t="s">
        <v>209</v>
      </c>
      <c r="G11" s="54">
        <v>873</v>
      </c>
      <c r="H11" s="40" t="s">
        <v>209</v>
      </c>
      <c r="I11" s="54" t="s">
        <v>209</v>
      </c>
      <c r="J11" s="190" t="s">
        <v>209</v>
      </c>
      <c r="K11" s="31">
        <v>276</v>
      </c>
      <c r="L11" s="40">
        <v>184</v>
      </c>
      <c r="M11" s="31">
        <v>151</v>
      </c>
      <c r="N11" s="190" t="s">
        <v>209</v>
      </c>
      <c r="O11" s="54">
        <v>611</v>
      </c>
    </row>
    <row r="12" spans="2:15" ht="15">
      <c r="B12" s="189" t="s">
        <v>145</v>
      </c>
      <c r="C12" s="31">
        <v>90</v>
      </c>
      <c r="D12" s="40">
        <v>158</v>
      </c>
      <c r="E12" s="31">
        <v>160</v>
      </c>
      <c r="F12" s="190" t="s">
        <v>209</v>
      </c>
      <c r="G12" s="54">
        <v>408</v>
      </c>
      <c r="H12" s="40">
        <v>121</v>
      </c>
      <c r="I12" s="54" t="s">
        <v>209</v>
      </c>
      <c r="J12" s="190">
        <v>121</v>
      </c>
      <c r="K12" s="31">
        <v>77</v>
      </c>
      <c r="L12" s="40">
        <v>176</v>
      </c>
      <c r="M12" s="31">
        <v>81</v>
      </c>
      <c r="N12" s="190" t="s">
        <v>209</v>
      </c>
      <c r="O12" s="54">
        <v>334</v>
      </c>
    </row>
    <row r="13" spans="2:15" ht="15">
      <c r="B13" s="34" t="s">
        <v>146</v>
      </c>
      <c r="C13" s="36">
        <v>496</v>
      </c>
      <c r="D13" s="36">
        <v>1072</v>
      </c>
      <c r="E13" s="36">
        <v>13916</v>
      </c>
      <c r="F13" s="36">
        <v>6</v>
      </c>
      <c r="G13" s="36">
        <v>15490</v>
      </c>
      <c r="H13" s="36">
        <v>1338</v>
      </c>
      <c r="I13" s="36">
        <v>6</v>
      </c>
      <c r="J13" s="36">
        <v>1344</v>
      </c>
      <c r="K13" s="36">
        <v>921</v>
      </c>
      <c r="L13" s="36">
        <v>1081</v>
      </c>
      <c r="M13" s="36">
        <v>1075</v>
      </c>
      <c r="N13" s="36">
        <v>28</v>
      </c>
      <c r="O13" s="36">
        <v>3105</v>
      </c>
    </row>
    <row r="14" ht="15">
      <c r="B14" s="191" t="s">
        <v>299</v>
      </c>
    </row>
  </sheetData>
  <sheetProtection/>
  <mergeCells count="6">
    <mergeCell ref="B4:F4"/>
    <mergeCell ref="B5:B7"/>
    <mergeCell ref="C5:N5"/>
    <mergeCell ref="C6:G6"/>
    <mergeCell ref="H6:J6"/>
    <mergeCell ref="K6:O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B3:G19"/>
  <sheetViews>
    <sheetView zoomScalePageLayoutView="0" workbookViewId="0" topLeftCell="A1">
      <selection activeCell="L20" sqref="L20"/>
    </sheetView>
  </sheetViews>
  <sheetFormatPr defaultColWidth="9.140625" defaultRowHeight="15"/>
  <sheetData>
    <row r="3" spans="2:6" ht="15">
      <c r="B3" s="12" t="s">
        <v>304</v>
      </c>
      <c r="C3" s="13"/>
      <c r="D3" s="13"/>
      <c r="E3" s="13"/>
      <c r="F3" s="14"/>
    </row>
    <row r="4" spans="2:6" ht="15">
      <c r="B4" s="270" t="s">
        <v>272</v>
      </c>
      <c r="C4" s="273"/>
      <c r="D4" s="273"/>
      <c r="E4" s="273"/>
      <c r="F4" s="273"/>
    </row>
    <row r="5" spans="2:7" ht="15">
      <c r="B5" s="261" t="s">
        <v>301</v>
      </c>
      <c r="C5" s="252" t="s">
        <v>302</v>
      </c>
      <c r="D5" s="252" t="s">
        <v>296</v>
      </c>
      <c r="E5" s="252" t="s">
        <v>297</v>
      </c>
      <c r="F5" s="252" t="s">
        <v>298</v>
      </c>
      <c r="G5" s="309" t="s">
        <v>8</v>
      </c>
    </row>
    <row r="6" spans="2:7" ht="15">
      <c r="B6" s="263"/>
      <c r="C6" s="311"/>
      <c r="D6" s="311" t="s">
        <v>2</v>
      </c>
      <c r="E6" s="311" t="s">
        <v>3</v>
      </c>
      <c r="F6" s="311" t="s">
        <v>3</v>
      </c>
      <c r="G6" s="310" t="s">
        <v>1</v>
      </c>
    </row>
    <row r="7" spans="2:7" ht="15">
      <c r="B7" s="43" t="s">
        <v>58</v>
      </c>
      <c r="C7" s="44">
        <v>232</v>
      </c>
      <c r="D7" s="45">
        <v>177</v>
      </c>
      <c r="E7" s="44">
        <v>1212</v>
      </c>
      <c r="F7" s="45">
        <v>4</v>
      </c>
      <c r="G7" s="192">
        <v>1625</v>
      </c>
    </row>
    <row r="8" spans="2:7" ht="15">
      <c r="B8" s="43" t="s">
        <v>59</v>
      </c>
      <c r="C8" s="44">
        <v>211</v>
      </c>
      <c r="D8" s="45">
        <v>154</v>
      </c>
      <c r="E8" s="44">
        <v>1166</v>
      </c>
      <c r="F8" s="45">
        <v>6</v>
      </c>
      <c r="G8" s="192">
        <v>1537</v>
      </c>
    </row>
    <row r="9" spans="2:7" ht="15">
      <c r="B9" s="43" t="s">
        <v>60</v>
      </c>
      <c r="C9" s="44">
        <v>225</v>
      </c>
      <c r="D9" s="45">
        <v>157</v>
      </c>
      <c r="E9" s="44">
        <v>1211</v>
      </c>
      <c r="F9" s="86" t="s">
        <v>209</v>
      </c>
      <c r="G9" s="192">
        <v>1593</v>
      </c>
    </row>
    <row r="10" spans="2:7" ht="15">
      <c r="B10" s="43" t="s">
        <v>61</v>
      </c>
      <c r="C10" s="44">
        <v>204</v>
      </c>
      <c r="D10" s="45">
        <v>165</v>
      </c>
      <c r="E10" s="44">
        <v>1336</v>
      </c>
      <c r="F10" s="86" t="s">
        <v>209</v>
      </c>
      <c r="G10" s="192">
        <v>1705</v>
      </c>
    </row>
    <row r="11" spans="2:7" ht="15">
      <c r="B11" s="43" t="s">
        <v>62</v>
      </c>
      <c r="C11" s="44">
        <v>257</v>
      </c>
      <c r="D11" s="45">
        <v>215</v>
      </c>
      <c r="E11" s="44">
        <v>1380</v>
      </c>
      <c r="F11" s="86">
        <v>10</v>
      </c>
      <c r="G11" s="192">
        <v>1862</v>
      </c>
    </row>
    <row r="12" spans="2:7" ht="15">
      <c r="B12" s="43" t="s">
        <v>63</v>
      </c>
      <c r="C12" s="44">
        <v>250</v>
      </c>
      <c r="D12" s="45">
        <v>208</v>
      </c>
      <c r="E12" s="44">
        <v>1267</v>
      </c>
      <c r="F12" s="86" t="s">
        <v>209</v>
      </c>
      <c r="G12" s="192">
        <v>1725</v>
      </c>
    </row>
    <row r="13" spans="2:7" ht="15">
      <c r="B13" s="43" t="s">
        <v>64</v>
      </c>
      <c r="C13" s="44">
        <v>276</v>
      </c>
      <c r="D13" s="45">
        <v>203</v>
      </c>
      <c r="E13" s="44">
        <v>1313</v>
      </c>
      <c r="F13" s="86" t="s">
        <v>209</v>
      </c>
      <c r="G13" s="192">
        <v>1792</v>
      </c>
    </row>
    <row r="14" spans="2:7" ht="15">
      <c r="B14" s="43" t="s">
        <v>65</v>
      </c>
      <c r="C14" s="44">
        <v>210</v>
      </c>
      <c r="D14" s="45">
        <v>207</v>
      </c>
      <c r="E14" s="44">
        <v>943</v>
      </c>
      <c r="F14" s="45">
        <v>1</v>
      </c>
      <c r="G14" s="192">
        <v>1361</v>
      </c>
    </row>
    <row r="15" spans="2:7" ht="15">
      <c r="B15" s="43" t="s">
        <v>66</v>
      </c>
      <c r="C15" s="44">
        <v>203</v>
      </c>
      <c r="D15" s="45">
        <v>181</v>
      </c>
      <c r="E15" s="44">
        <v>1284</v>
      </c>
      <c r="F15" s="45">
        <v>5</v>
      </c>
      <c r="G15" s="192">
        <v>1673</v>
      </c>
    </row>
    <row r="16" spans="2:7" ht="15">
      <c r="B16" s="43" t="s">
        <v>67</v>
      </c>
      <c r="C16" s="44">
        <v>226</v>
      </c>
      <c r="D16" s="45">
        <v>184</v>
      </c>
      <c r="E16" s="44">
        <v>1325</v>
      </c>
      <c r="F16" s="45">
        <v>3</v>
      </c>
      <c r="G16" s="192">
        <v>1738</v>
      </c>
    </row>
    <row r="17" spans="2:7" ht="15">
      <c r="B17" s="43" t="s">
        <v>68</v>
      </c>
      <c r="C17" s="44">
        <v>232</v>
      </c>
      <c r="D17" s="45">
        <v>153</v>
      </c>
      <c r="E17" s="44">
        <v>1331</v>
      </c>
      <c r="F17" s="45">
        <v>3</v>
      </c>
      <c r="G17" s="192">
        <v>1719</v>
      </c>
    </row>
    <row r="18" spans="2:7" ht="15">
      <c r="B18" s="43" t="s">
        <v>69</v>
      </c>
      <c r="C18" s="44">
        <v>229</v>
      </c>
      <c r="D18" s="45">
        <v>149</v>
      </c>
      <c r="E18" s="44">
        <v>1229</v>
      </c>
      <c r="F18" s="45">
        <v>2</v>
      </c>
      <c r="G18" s="192">
        <v>1609</v>
      </c>
    </row>
    <row r="19" spans="2:7" ht="15">
      <c r="B19" s="34" t="s">
        <v>303</v>
      </c>
      <c r="C19" s="42">
        <v>2755</v>
      </c>
      <c r="D19" s="42">
        <v>2153</v>
      </c>
      <c r="E19" s="42">
        <v>14997</v>
      </c>
      <c r="F19" s="42">
        <v>34</v>
      </c>
      <c r="G19" s="42">
        <v>19939</v>
      </c>
    </row>
  </sheetData>
  <sheetProtection/>
  <mergeCells count="7">
    <mergeCell ref="G5:G6"/>
    <mergeCell ref="B4:F4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B4:G15"/>
  <sheetViews>
    <sheetView zoomScalePageLayoutView="0" workbookViewId="0" topLeftCell="A1">
      <selection activeCell="I26" sqref="I26"/>
    </sheetView>
  </sheetViews>
  <sheetFormatPr defaultColWidth="9.140625" defaultRowHeight="15"/>
  <sheetData>
    <row r="4" spans="2:6" ht="15">
      <c r="B4" s="8" t="s">
        <v>305</v>
      </c>
      <c r="C4" s="125"/>
      <c r="D4" s="125"/>
      <c r="E4" s="125"/>
      <c r="F4" s="125"/>
    </row>
    <row r="5" spans="2:6" ht="15">
      <c r="B5" s="193" t="s">
        <v>272</v>
      </c>
      <c r="C5" s="194"/>
      <c r="D5" s="194"/>
      <c r="E5" s="194"/>
      <c r="F5" s="195"/>
    </row>
    <row r="6" spans="2:7" ht="54">
      <c r="B6" s="196" t="s">
        <v>70</v>
      </c>
      <c r="C6" s="126" t="s">
        <v>302</v>
      </c>
      <c r="D6" s="126" t="s">
        <v>296</v>
      </c>
      <c r="E6" s="126" t="s">
        <v>297</v>
      </c>
      <c r="F6" s="126" t="s">
        <v>298</v>
      </c>
      <c r="G6" s="127" t="s">
        <v>8</v>
      </c>
    </row>
    <row r="7" spans="2:7" ht="15">
      <c r="B7" s="197" t="s">
        <v>71</v>
      </c>
      <c r="C7" s="198">
        <v>394</v>
      </c>
      <c r="D7" s="31">
        <v>300</v>
      </c>
      <c r="E7" s="40">
        <v>2339</v>
      </c>
      <c r="F7" s="31">
        <v>6</v>
      </c>
      <c r="G7" s="190">
        <v>3039</v>
      </c>
    </row>
    <row r="8" spans="2:7" ht="15">
      <c r="B8" s="197" t="s">
        <v>72</v>
      </c>
      <c r="C8" s="198">
        <v>394</v>
      </c>
      <c r="D8" s="31">
        <v>268</v>
      </c>
      <c r="E8" s="40">
        <v>2372</v>
      </c>
      <c r="F8" s="31">
        <v>4</v>
      </c>
      <c r="G8" s="190">
        <v>3038</v>
      </c>
    </row>
    <row r="9" spans="2:7" ht="15">
      <c r="B9" s="197" t="s">
        <v>73</v>
      </c>
      <c r="C9" s="198">
        <v>373</v>
      </c>
      <c r="D9" s="31">
        <v>306</v>
      </c>
      <c r="E9" s="40">
        <v>2427</v>
      </c>
      <c r="F9" s="31">
        <v>8</v>
      </c>
      <c r="G9" s="190">
        <v>3114</v>
      </c>
    </row>
    <row r="10" spans="2:7" ht="15">
      <c r="B10" s="197" t="s">
        <v>74</v>
      </c>
      <c r="C10" s="198">
        <v>422</v>
      </c>
      <c r="D10" s="31">
        <v>286</v>
      </c>
      <c r="E10" s="40">
        <v>2368</v>
      </c>
      <c r="F10" s="31">
        <v>6</v>
      </c>
      <c r="G10" s="190">
        <v>3082</v>
      </c>
    </row>
    <row r="11" spans="2:7" ht="15">
      <c r="B11" s="197" t="s">
        <v>75</v>
      </c>
      <c r="C11" s="198">
        <v>383</v>
      </c>
      <c r="D11" s="31">
        <v>323</v>
      </c>
      <c r="E11" s="40">
        <v>2372</v>
      </c>
      <c r="F11" s="31">
        <v>5</v>
      </c>
      <c r="G11" s="190">
        <v>3083</v>
      </c>
    </row>
    <row r="12" spans="2:7" ht="15">
      <c r="B12" s="197" t="s">
        <v>76</v>
      </c>
      <c r="C12" s="198">
        <v>411</v>
      </c>
      <c r="D12" s="31">
        <v>345</v>
      </c>
      <c r="E12" s="40">
        <v>1797</v>
      </c>
      <c r="F12" s="31">
        <v>4</v>
      </c>
      <c r="G12" s="190">
        <v>2557</v>
      </c>
    </row>
    <row r="13" spans="2:7" ht="15">
      <c r="B13" s="197" t="s">
        <v>77</v>
      </c>
      <c r="C13" s="198">
        <v>378</v>
      </c>
      <c r="D13" s="31">
        <v>325</v>
      </c>
      <c r="E13" s="40">
        <v>1322</v>
      </c>
      <c r="F13" s="31">
        <v>1</v>
      </c>
      <c r="G13" s="190">
        <v>2026</v>
      </c>
    </row>
    <row r="14" spans="2:7" ht="15">
      <c r="B14" s="34" t="s">
        <v>8</v>
      </c>
      <c r="C14" s="36">
        <v>2755</v>
      </c>
      <c r="D14" s="36">
        <v>2153</v>
      </c>
      <c r="E14" s="36">
        <v>14997</v>
      </c>
      <c r="F14" s="36">
        <v>34</v>
      </c>
      <c r="G14" s="36">
        <v>19939</v>
      </c>
    </row>
    <row r="15" spans="3:7" ht="15">
      <c r="C15" s="199"/>
      <c r="D15" s="199"/>
      <c r="E15" s="199"/>
      <c r="F15" s="199"/>
      <c r="G15" s="199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B3:H32"/>
  <sheetViews>
    <sheetView zoomScalePageLayoutView="0" workbookViewId="0" topLeftCell="A1">
      <selection activeCell="K27" sqref="K27"/>
    </sheetView>
  </sheetViews>
  <sheetFormatPr defaultColWidth="9.140625" defaultRowHeight="15"/>
  <sheetData>
    <row r="3" spans="2:6" ht="15">
      <c r="B3" s="12" t="s">
        <v>306</v>
      </c>
      <c r="C3" s="13"/>
      <c r="D3" s="13"/>
      <c r="E3" s="13"/>
      <c r="F3" s="14"/>
    </row>
    <row r="4" spans="2:6" ht="15">
      <c r="B4" s="89" t="s">
        <v>272</v>
      </c>
      <c r="C4" s="128"/>
      <c r="D4" s="128"/>
      <c r="E4" s="128"/>
      <c r="F4" s="128"/>
    </row>
    <row r="5" spans="2:7" ht="15">
      <c r="B5" s="276" t="s">
        <v>78</v>
      </c>
      <c r="C5" s="250" t="s">
        <v>302</v>
      </c>
      <c r="D5" s="250" t="s">
        <v>296</v>
      </c>
      <c r="E5" s="250" t="s">
        <v>297</v>
      </c>
      <c r="F5" s="250" t="s">
        <v>298</v>
      </c>
      <c r="G5" s="258" t="s">
        <v>8</v>
      </c>
    </row>
    <row r="6" spans="2:7" ht="15">
      <c r="B6" s="276"/>
      <c r="C6" s="250"/>
      <c r="D6" s="250"/>
      <c r="E6" s="250"/>
      <c r="F6" s="250"/>
      <c r="G6" s="258"/>
    </row>
    <row r="7" spans="2:7" ht="15">
      <c r="B7" s="110">
        <v>1</v>
      </c>
      <c r="C7" s="185">
        <v>67</v>
      </c>
      <c r="D7" s="200">
        <v>76</v>
      </c>
      <c r="E7" s="104">
        <v>281</v>
      </c>
      <c r="F7" s="200" t="s">
        <v>209</v>
      </c>
      <c r="G7" s="201">
        <v>424</v>
      </c>
    </row>
    <row r="8" spans="2:7" ht="15">
      <c r="B8" s="110">
        <v>2</v>
      </c>
      <c r="C8" s="185">
        <v>63</v>
      </c>
      <c r="D8" s="200">
        <v>45</v>
      </c>
      <c r="E8" s="104">
        <v>198</v>
      </c>
      <c r="F8" s="200" t="s">
        <v>209</v>
      </c>
      <c r="G8" s="201">
        <v>306</v>
      </c>
    </row>
    <row r="9" spans="2:7" ht="15">
      <c r="B9" s="110">
        <v>3</v>
      </c>
      <c r="C9" s="185">
        <v>39</v>
      </c>
      <c r="D9" s="200">
        <v>41</v>
      </c>
      <c r="E9" s="104">
        <v>143</v>
      </c>
      <c r="F9" s="200" t="s">
        <v>209</v>
      </c>
      <c r="G9" s="201">
        <v>223</v>
      </c>
    </row>
    <row r="10" spans="2:7" ht="15">
      <c r="B10" s="110">
        <v>4</v>
      </c>
      <c r="C10" s="185">
        <v>50</v>
      </c>
      <c r="D10" s="200">
        <v>26</v>
      </c>
      <c r="E10" s="104">
        <v>108</v>
      </c>
      <c r="F10" s="200" t="s">
        <v>209</v>
      </c>
      <c r="G10" s="201">
        <v>184</v>
      </c>
    </row>
    <row r="11" spans="2:7" ht="15">
      <c r="B11" s="110">
        <v>5</v>
      </c>
      <c r="C11" s="185">
        <v>37</v>
      </c>
      <c r="D11" s="200">
        <v>32</v>
      </c>
      <c r="E11" s="104">
        <v>118</v>
      </c>
      <c r="F11" s="200" t="s">
        <v>209</v>
      </c>
      <c r="G11" s="201">
        <v>187</v>
      </c>
    </row>
    <row r="12" spans="2:7" ht="15">
      <c r="B12" s="110">
        <v>6</v>
      </c>
      <c r="C12" s="185">
        <v>67</v>
      </c>
      <c r="D12" s="200">
        <v>51</v>
      </c>
      <c r="E12" s="104">
        <v>147</v>
      </c>
      <c r="F12" s="200" t="s">
        <v>209</v>
      </c>
      <c r="G12" s="201">
        <v>265</v>
      </c>
    </row>
    <row r="13" spans="2:7" ht="15">
      <c r="B13" s="110">
        <v>7</v>
      </c>
      <c r="C13" s="185">
        <v>102</v>
      </c>
      <c r="D13" s="200">
        <v>69</v>
      </c>
      <c r="E13" s="104">
        <v>258</v>
      </c>
      <c r="F13" s="200" t="s">
        <v>209</v>
      </c>
      <c r="G13" s="201">
        <v>429</v>
      </c>
    </row>
    <row r="14" spans="2:7" ht="15">
      <c r="B14" s="110">
        <v>8</v>
      </c>
      <c r="C14" s="185">
        <v>136</v>
      </c>
      <c r="D14" s="200">
        <v>78</v>
      </c>
      <c r="E14" s="104">
        <v>678</v>
      </c>
      <c r="F14" s="200">
        <v>2</v>
      </c>
      <c r="G14" s="201">
        <v>894</v>
      </c>
    </row>
    <row r="15" spans="2:7" ht="15">
      <c r="B15" s="110">
        <v>9</v>
      </c>
      <c r="C15" s="185">
        <v>155</v>
      </c>
      <c r="D15" s="200">
        <v>93</v>
      </c>
      <c r="E15" s="104">
        <v>1134</v>
      </c>
      <c r="F15" s="200">
        <v>3</v>
      </c>
      <c r="G15" s="201">
        <v>1385</v>
      </c>
    </row>
    <row r="16" spans="2:7" ht="15">
      <c r="B16" s="110">
        <v>10</v>
      </c>
      <c r="C16" s="185">
        <v>162</v>
      </c>
      <c r="D16" s="200">
        <v>81</v>
      </c>
      <c r="E16" s="104">
        <v>1017</v>
      </c>
      <c r="F16" s="200">
        <v>2</v>
      </c>
      <c r="G16" s="201">
        <v>1262</v>
      </c>
    </row>
    <row r="17" spans="2:7" ht="15">
      <c r="B17" s="110">
        <v>11</v>
      </c>
      <c r="C17" s="185">
        <v>122</v>
      </c>
      <c r="D17" s="200">
        <v>106</v>
      </c>
      <c r="E17" s="104">
        <v>966</v>
      </c>
      <c r="F17" s="200">
        <v>3</v>
      </c>
      <c r="G17" s="201">
        <v>1197</v>
      </c>
    </row>
    <row r="18" spans="2:7" ht="15">
      <c r="B18" s="110">
        <v>12</v>
      </c>
      <c r="C18" s="185">
        <v>125</v>
      </c>
      <c r="D18" s="200">
        <v>109</v>
      </c>
      <c r="E18" s="104">
        <v>988</v>
      </c>
      <c r="F18" s="200">
        <v>4</v>
      </c>
      <c r="G18" s="201">
        <v>1226</v>
      </c>
    </row>
    <row r="19" spans="2:7" ht="15">
      <c r="B19" s="110">
        <v>13</v>
      </c>
      <c r="C19" s="185">
        <v>126</v>
      </c>
      <c r="D19" s="200">
        <v>116</v>
      </c>
      <c r="E19" s="104">
        <v>1006</v>
      </c>
      <c r="F19" s="200">
        <v>1</v>
      </c>
      <c r="G19" s="201">
        <v>1249</v>
      </c>
    </row>
    <row r="20" spans="2:7" ht="15">
      <c r="B20" s="110">
        <v>14</v>
      </c>
      <c r="C20" s="185">
        <v>179</v>
      </c>
      <c r="D20" s="200">
        <v>107</v>
      </c>
      <c r="E20" s="104">
        <v>951</v>
      </c>
      <c r="F20" s="200">
        <v>4</v>
      </c>
      <c r="G20" s="201">
        <v>1241</v>
      </c>
    </row>
    <row r="21" spans="2:7" ht="15">
      <c r="B21" s="110">
        <v>15</v>
      </c>
      <c r="C21" s="185">
        <v>120</v>
      </c>
      <c r="D21" s="200">
        <v>92</v>
      </c>
      <c r="E21" s="104">
        <v>894</v>
      </c>
      <c r="F21" s="200">
        <v>2</v>
      </c>
      <c r="G21" s="201">
        <v>1108</v>
      </c>
    </row>
    <row r="22" spans="2:7" ht="15">
      <c r="B22" s="110">
        <v>16</v>
      </c>
      <c r="C22" s="185">
        <v>144</v>
      </c>
      <c r="D22" s="200">
        <v>88</v>
      </c>
      <c r="E22" s="104">
        <v>932</v>
      </c>
      <c r="F22" s="200">
        <v>5</v>
      </c>
      <c r="G22" s="201">
        <v>1169</v>
      </c>
    </row>
    <row r="23" spans="2:7" ht="15">
      <c r="B23" s="110">
        <v>17</v>
      </c>
      <c r="C23" s="185">
        <v>147</v>
      </c>
      <c r="D23" s="200">
        <v>117</v>
      </c>
      <c r="E23" s="104">
        <v>941</v>
      </c>
      <c r="F23" s="200">
        <v>1</v>
      </c>
      <c r="G23" s="201">
        <v>1206</v>
      </c>
    </row>
    <row r="24" spans="2:7" ht="15">
      <c r="B24" s="110">
        <v>18</v>
      </c>
      <c r="C24" s="185">
        <v>178</v>
      </c>
      <c r="D24" s="200">
        <v>149</v>
      </c>
      <c r="E24" s="104">
        <v>1042</v>
      </c>
      <c r="F24" s="200">
        <v>2</v>
      </c>
      <c r="G24" s="201">
        <v>1371</v>
      </c>
    </row>
    <row r="25" spans="2:7" ht="15">
      <c r="B25" s="110">
        <v>19</v>
      </c>
      <c r="C25" s="185">
        <v>167</v>
      </c>
      <c r="D25" s="200">
        <v>161</v>
      </c>
      <c r="E25" s="104">
        <v>984</v>
      </c>
      <c r="F25" s="200">
        <v>3</v>
      </c>
      <c r="G25" s="201">
        <v>1315</v>
      </c>
    </row>
    <row r="26" spans="2:7" ht="15">
      <c r="B26" s="110">
        <v>20</v>
      </c>
      <c r="C26" s="185">
        <v>170</v>
      </c>
      <c r="D26" s="200">
        <v>169</v>
      </c>
      <c r="E26" s="104">
        <v>779</v>
      </c>
      <c r="F26" s="200" t="s">
        <v>209</v>
      </c>
      <c r="G26" s="201">
        <v>1118</v>
      </c>
    </row>
    <row r="27" spans="2:7" ht="15">
      <c r="B27" s="110">
        <v>21</v>
      </c>
      <c r="C27" s="185">
        <v>133</v>
      </c>
      <c r="D27" s="200">
        <v>126</v>
      </c>
      <c r="E27" s="104">
        <v>527</v>
      </c>
      <c r="F27" s="200" t="s">
        <v>209</v>
      </c>
      <c r="G27" s="201">
        <v>786</v>
      </c>
    </row>
    <row r="28" spans="2:7" ht="15">
      <c r="B28" s="110">
        <v>22</v>
      </c>
      <c r="C28" s="185">
        <v>114</v>
      </c>
      <c r="D28" s="200">
        <v>88</v>
      </c>
      <c r="E28" s="104">
        <v>355</v>
      </c>
      <c r="F28" s="200" t="s">
        <v>209</v>
      </c>
      <c r="G28" s="201">
        <v>557</v>
      </c>
    </row>
    <row r="29" spans="2:7" ht="15">
      <c r="B29" s="110">
        <v>23</v>
      </c>
      <c r="C29" s="185">
        <v>85</v>
      </c>
      <c r="D29" s="200">
        <v>69</v>
      </c>
      <c r="E29" s="104">
        <v>268</v>
      </c>
      <c r="F29" s="200" t="s">
        <v>209</v>
      </c>
      <c r="G29" s="201">
        <v>422</v>
      </c>
    </row>
    <row r="30" spans="2:7" ht="15">
      <c r="B30" s="110">
        <v>24</v>
      </c>
      <c r="C30" s="185">
        <v>66</v>
      </c>
      <c r="D30" s="200">
        <v>64</v>
      </c>
      <c r="E30" s="104">
        <v>226</v>
      </c>
      <c r="F30" s="200" t="s">
        <v>209</v>
      </c>
      <c r="G30" s="201">
        <v>356</v>
      </c>
    </row>
    <row r="31" spans="2:7" ht="15">
      <c r="B31" s="27" t="s">
        <v>128</v>
      </c>
      <c r="C31" s="185">
        <v>1</v>
      </c>
      <c r="D31" s="200" t="s">
        <v>209</v>
      </c>
      <c r="E31" s="104">
        <v>56</v>
      </c>
      <c r="F31" s="200">
        <v>2</v>
      </c>
      <c r="G31" s="201">
        <v>59</v>
      </c>
    </row>
    <row r="32" spans="2:8" ht="15">
      <c r="B32" s="34" t="s">
        <v>8</v>
      </c>
      <c r="C32" s="36">
        <v>2755</v>
      </c>
      <c r="D32" s="36">
        <v>2153</v>
      </c>
      <c r="E32" s="36">
        <v>14997</v>
      </c>
      <c r="F32" s="36">
        <v>34</v>
      </c>
      <c r="G32" s="36">
        <v>19939</v>
      </c>
      <c r="H32" s="202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I28"/>
  <sheetViews>
    <sheetView zoomScalePageLayoutView="0" workbookViewId="0" topLeftCell="A1">
      <selection activeCell="F35" sqref="F35"/>
    </sheetView>
  </sheetViews>
  <sheetFormatPr defaultColWidth="9.140625" defaultRowHeight="15"/>
  <cols>
    <col min="8" max="8" width="11.28125" style="0" customWidth="1"/>
  </cols>
  <sheetData>
    <row r="1" spans="2:9" ht="15">
      <c r="B1" s="21"/>
      <c r="C1" s="22"/>
      <c r="D1" s="22"/>
      <c r="E1" s="22"/>
      <c r="F1" s="22"/>
      <c r="G1" s="22"/>
      <c r="H1" s="22"/>
      <c r="I1" s="22"/>
    </row>
    <row r="3" spans="2:9" ht="15">
      <c r="B3" s="8" t="s">
        <v>222</v>
      </c>
      <c r="C3" s="87"/>
      <c r="D3" s="87"/>
      <c r="E3" s="87"/>
      <c r="F3" s="87"/>
      <c r="G3" s="87"/>
      <c r="H3" s="87"/>
      <c r="I3" s="87"/>
    </row>
    <row r="4" spans="2:9" ht="15" customHeight="1">
      <c r="B4" s="217" t="s">
        <v>263</v>
      </c>
      <c r="C4" s="218"/>
      <c r="D4" s="218"/>
      <c r="E4" s="218"/>
      <c r="F4" s="218"/>
      <c r="I4" s="105"/>
    </row>
    <row r="5" spans="2:9" ht="15" customHeight="1">
      <c r="B5" s="235" t="s">
        <v>215</v>
      </c>
      <c r="C5" s="233" t="s">
        <v>1</v>
      </c>
      <c r="D5" s="233" t="s">
        <v>2</v>
      </c>
      <c r="E5" s="233" t="s">
        <v>3</v>
      </c>
      <c r="F5" s="233" t="s">
        <v>138</v>
      </c>
      <c r="G5" s="233" t="s">
        <v>139</v>
      </c>
      <c r="H5" s="233" t="s">
        <v>264</v>
      </c>
      <c r="I5" s="233" t="s">
        <v>265</v>
      </c>
    </row>
    <row r="6" spans="2:9" ht="15">
      <c r="B6" s="236"/>
      <c r="C6" s="237"/>
      <c r="D6" s="237"/>
      <c r="E6" s="237"/>
      <c r="F6" s="234"/>
      <c r="G6" s="234"/>
      <c r="H6" s="234"/>
      <c r="I6" s="234"/>
    </row>
    <row r="7" spans="2:9" ht="15">
      <c r="B7" s="236"/>
      <c r="C7" s="237"/>
      <c r="D7" s="237"/>
      <c r="E7" s="237"/>
      <c r="F7" s="234"/>
      <c r="G7" s="234"/>
      <c r="H7" s="234"/>
      <c r="I7" s="234"/>
    </row>
    <row r="8" spans="2:9" ht="15">
      <c r="B8" s="236"/>
      <c r="C8" s="237"/>
      <c r="D8" s="237"/>
      <c r="E8" s="237"/>
      <c r="F8" s="234"/>
      <c r="G8" s="234"/>
      <c r="H8" s="234"/>
      <c r="I8" s="234"/>
    </row>
    <row r="9" spans="2:9" ht="15">
      <c r="B9" s="236"/>
      <c r="C9" s="237"/>
      <c r="D9" s="237"/>
      <c r="E9" s="237"/>
      <c r="F9" s="234"/>
      <c r="G9" s="234"/>
      <c r="H9" s="234"/>
      <c r="I9" s="234"/>
    </row>
    <row r="10" spans="2:9" ht="15">
      <c r="B10" s="110">
        <v>2001</v>
      </c>
      <c r="C10" s="31">
        <v>33024</v>
      </c>
      <c r="D10" s="40">
        <v>731</v>
      </c>
      <c r="E10" s="31">
        <v>44333</v>
      </c>
      <c r="F10" s="61">
        <v>14.2862</v>
      </c>
      <c r="G10" s="60">
        <v>2.21354</v>
      </c>
      <c r="H10" s="61" t="s">
        <v>209</v>
      </c>
      <c r="I10" s="60" t="s">
        <v>209</v>
      </c>
    </row>
    <row r="11" spans="2:9" ht="15">
      <c r="B11" s="111">
        <v>2002</v>
      </c>
      <c r="C11" s="112">
        <v>32569</v>
      </c>
      <c r="D11" s="113">
        <v>770</v>
      </c>
      <c r="E11" s="112">
        <v>44099</v>
      </c>
      <c r="F11" s="114">
        <v>15.0242</v>
      </c>
      <c r="G11" s="115">
        <v>2.36421</v>
      </c>
      <c r="H11" s="114">
        <v>5.3352</v>
      </c>
      <c r="I11" s="115">
        <v>5.3352</v>
      </c>
    </row>
    <row r="12" spans="2:9" ht="15">
      <c r="B12" s="110">
        <v>2003</v>
      </c>
      <c r="C12" s="31">
        <v>31366</v>
      </c>
      <c r="D12" s="40">
        <v>582</v>
      </c>
      <c r="E12" s="31">
        <v>43553</v>
      </c>
      <c r="F12" s="61">
        <v>11.2993</v>
      </c>
      <c r="G12" s="60">
        <v>1.85551</v>
      </c>
      <c r="H12" s="61">
        <v>-24.4156</v>
      </c>
      <c r="I12" s="60">
        <v>-20.383</v>
      </c>
    </row>
    <row r="13" spans="2:9" ht="15">
      <c r="B13" s="110">
        <v>2004</v>
      </c>
      <c r="C13" s="31">
        <v>32959</v>
      </c>
      <c r="D13" s="40">
        <v>651</v>
      </c>
      <c r="E13" s="31">
        <v>45536</v>
      </c>
      <c r="F13" s="61">
        <v>12.536</v>
      </c>
      <c r="G13" s="60">
        <v>1.97518</v>
      </c>
      <c r="H13" s="61">
        <v>11.8557</v>
      </c>
      <c r="I13" s="60">
        <v>-10.9439</v>
      </c>
    </row>
    <row r="14" spans="2:9" ht="15">
      <c r="B14" s="110">
        <v>2005</v>
      </c>
      <c r="C14" s="31">
        <v>32618</v>
      </c>
      <c r="D14" s="40">
        <v>594</v>
      </c>
      <c r="E14" s="31">
        <v>45310</v>
      </c>
      <c r="F14" s="61">
        <v>11.3534</v>
      </c>
      <c r="G14" s="60">
        <v>1.82108</v>
      </c>
      <c r="H14" s="61">
        <v>-8.7558</v>
      </c>
      <c r="I14" s="60">
        <v>-18.7415</v>
      </c>
    </row>
    <row r="15" spans="2:9" ht="15">
      <c r="B15" s="110">
        <v>2006</v>
      </c>
      <c r="C15" s="31">
        <v>31344</v>
      </c>
      <c r="D15" s="40">
        <v>575</v>
      </c>
      <c r="E15" s="31">
        <v>43550</v>
      </c>
      <c r="F15" s="61">
        <v>10.9273</v>
      </c>
      <c r="G15" s="60">
        <v>1.83448</v>
      </c>
      <c r="H15" s="61">
        <v>-3.1987</v>
      </c>
      <c r="I15" s="60">
        <v>-21.3406</v>
      </c>
    </row>
    <row r="16" spans="2:9" ht="15">
      <c r="B16" s="110">
        <v>2007</v>
      </c>
      <c r="C16" s="31">
        <v>29761</v>
      </c>
      <c r="D16" s="40">
        <v>527</v>
      </c>
      <c r="E16" s="31">
        <v>41431</v>
      </c>
      <c r="F16" s="61">
        <v>9.9245</v>
      </c>
      <c r="G16" s="60">
        <v>1.77077</v>
      </c>
      <c r="H16" s="61">
        <v>-8.3478</v>
      </c>
      <c r="I16" s="60">
        <v>-27.907</v>
      </c>
    </row>
    <row r="17" spans="2:9" ht="15">
      <c r="B17" s="111">
        <v>2008</v>
      </c>
      <c r="C17" s="112">
        <v>27735</v>
      </c>
      <c r="D17" s="113">
        <v>493</v>
      </c>
      <c r="E17" s="112">
        <v>38827</v>
      </c>
      <c r="F17" s="114">
        <v>9.1769</v>
      </c>
      <c r="G17" s="115">
        <v>1.77754</v>
      </c>
      <c r="H17" s="114">
        <v>-6.4516</v>
      </c>
      <c r="I17" s="115">
        <v>-32.5581</v>
      </c>
    </row>
    <row r="18" spans="2:9" ht="15">
      <c r="B18" s="110">
        <v>2009</v>
      </c>
      <c r="C18" s="31">
        <v>28186</v>
      </c>
      <c r="D18" s="40">
        <v>494</v>
      </c>
      <c r="E18" s="31">
        <v>39624</v>
      </c>
      <c r="F18" s="61">
        <v>9.1104</v>
      </c>
      <c r="G18" s="60">
        <v>1.75264</v>
      </c>
      <c r="H18" s="61">
        <v>0.2028</v>
      </c>
      <c r="I18" s="60">
        <v>-32.4213</v>
      </c>
    </row>
    <row r="19" spans="2:9" ht="15">
      <c r="B19" s="110">
        <v>2010</v>
      </c>
      <c r="C19" s="31">
        <v>27810</v>
      </c>
      <c r="D19" s="40">
        <v>450</v>
      </c>
      <c r="E19" s="31">
        <v>38932</v>
      </c>
      <c r="F19" s="61">
        <v>8.2383</v>
      </c>
      <c r="G19" s="60">
        <v>1.61812</v>
      </c>
      <c r="H19" s="61">
        <v>-8.9069</v>
      </c>
      <c r="I19" s="60">
        <v>-38.4405</v>
      </c>
    </row>
    <row r="20" spans="2:9" ht="15">
      <c r="B20" s="110">
        <v>2011</v>
      </c>
      <c r="C20" s="31">
        <v>26892</v>
      </c>
      <c r="D20" s="40">
        <v>425</v>
      </c>
      <c r="E20" s="31">
        <v>37509</v>
      </c>
      <c r="F20" s="61">
        <v>7.7402</v>
      </c>
      <c r="G20" s="60">
        <v>1.5804</v>
      </c>
      <c r="H20" s="61">
        <v>-5.5556</v>
      </c>
      <c r="I20" s="60">
        <v>-41.8605</v>
      </c>
    </row>
    <row r="21" spans="2:9" ht="15">
      <c r="B21" s="110">
        <v>2012</v>
      </c>
      <c r="C21" s="31">
        <v>23745</v>
      </c>
      <c r="D21" s="40">
        <v>385</v>
      </c>
      <c r="E21" s="31">
        <v>33031</v>
      </c>
      <c r="F21" s="61">
        <v>6.9637</v>
      </c>
      <c r="G21" s="60">
        <v>1.62139</v>
      </c>
      <c r="H21" s="61">
        <v>-9.4118</v>
      </c>
      <c r="I21" s="60">
        <v>-47.3324</v>
      </c>
    </row>
    <row r="22" spans="2:9" ht="15">
      <c r="B22" s="110">
        <v>2013</v>
      </c>
      <c r="C22" s="31">
        <v>22168</v>
      </c>
      <c r="D22" s="40">
        <v>366</v>
      </c>
      <c r="E22" s="31">
        <v>30782</v>
      </c>
      <c r="F22" s="61">
        <v>6.4055</v>
      </c>
      <c r="G22" s="60">
        <v>1.65103</v>
      </c>
      <c r="H22" s="61">
        <v>-4.9351</v>
      </c>
      <c r="I22" s="60">
        <v>-49.9316</v>
      </c>
    </row>
    <row r="23" spans="2:9" ht="15">
      <c r="B23" s="110">
        <v>2014</v>
      </c>
      <c r="C23" s="31">
        <v>20589</v>
      </c>
      <c r="D23" s="40">
        <v>371</v>
      </c>
      <c r="E23" s="31">
        <v>28595</v>
      </c>
      <c r="F23" s="61">
        <v>6.308</v>
      </c>
      <c r="G23" s="60">
        <v>1.80193</v>
      </c>
      <c r="H23" s="61">
        <v>1.3661</v>
      </c>
      <c r="I23" s="60">
        <v>-49.2476</v>
      </c>
    </row>
    <row r="24" spans="2:9" ht="15">
      <c r="B24" s="110">
        <v>2015</v>
      </c>
      <c r="C24" s="31">
        <v>20227</v>
      </c>
      <c r="D24" s="40">
        <v>370</v>
      </c>
      <c r="E24" s="31">
        <v>28117</v>
      </c>
      <c r="F24" s="61">
        <v>6.2814</v>
      </c>
      <c r="G24" s="60">
        <v>1.82924</v>
      </c>
      <c r="H24" s="61">
        <v>-0.2695</v>
      </c>
      <c r="I24" s="60">
        <v>-49.3844</v>
      </c>
    </row>
    <row r="25" spans="2:9" ht="15">
      <c r="B25" s="111">
        <v>2016</v>
      </c>
      <c r="C25" s="112">
        <v>19939</v>
      </c>
      <c r="D25" s="113">
        <v>347</v>
      </c>
      <c r="E25" s="112">
        <v>27764</v>
      </c>
      <c r="F25" s="114">
        <v>5.888</v>
      </c>
      <c r="G25" s="115">
        <v>1.74031</v>
      </c>
      <c r="H25" s="114">
        <v>-6.2162</v>
      </c>
      <c r="I25" s="115">
        <v>-52.5308</v>
      </c>
    </row>
    <row r="26" spans="2:8" ht="15">
      <c r="B26" s="232" t="s">
        <v>44</v>
      </c>
      <c r="C26" s="232"/>
      <c r="D26" s="232"/>
      <c r="E26" s="232"/>
      <c r="F26" s="232"/>
      <c r="G26" s="232"/>
      <c r="H26" s="232"/>
    </row>
    <row r="27" spans="2:8" ht="15">
      <c r="B27" s="9" t="s">
        <v>130</v>
      </c>
      <c r="C27" s="88"/>
      <c r="D27" s="88"/>
      <c r="E27" s="88"/>
      <c r="F27" s="88"/>
      <c r="G27" s="88"/>
      <c r="H27" s="88"/>
    </row>
    <row r="28" spans="2:8" ht="15">
      <c r="B28" s="9" t="s">
        <v>45</v>
      </c>
      <c r="C28" s="88"/>
      <c r="D28" s="88"/>
      <c r="E28" s="88"/>
      <c r="F28" s="88"/>
      <c r="G28" s="88"/>
      <c r="H28" s="88"/>
    </row>
  </sheetData>
  <sheetProtection/>
  <mergeCells count="10">
    <mergeCell ref="B26:H26"/>
    <mergeCell ref="G5:G9"/>
    <mergeCell ref="H5:H9"/>
    <mergeCell ref="I5:I9"/>
    <mergeCell ref="B4:F4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3:O14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13.57421875" style="0" bestFit="1" customWidth="1"/>
    <col min="3" max="4" width="9.7109375" style="0" bestFit="1" customWidth="1"/>
    <col min="5" max="5" width="8.8515625" style="0" customWidth="1"/>
  </cols>
  <sheetData>
    <row r="3" spans="2:9" ht="15">
      <c r="B3" s="8" t="s">
        <v>224</v>
      </c>
      <c r="E3" s="125"/>
      <c r="F3" s="125"/>
      <c r="G3" s="125"/>
      <c r="H3" s="125"/>
      <c r="I3" s="125"/>
    </row>
    <row r="4" ht="15">
      <c r="B4" s="89" t="s">
        <v>276</v>
      </c>
    </row>
    <row r="5" spans="2:10" ht="15">
      <c r="B5" s="238"/>
      <c r="C5" s="222" t="s">
        <v>146</v>
      </c>
      <c r="D5" s="222"/>
      <c r="E5" s="223" t="s">
        <v>4</v>
      </c>
      <c r="F5" s="223"/>
      <c r="G5" s="222" t="s">
        <v>146</v>
      </c>
      <c r="H5" s="222"/>
      <c r="I5" s="223" t="s">
        <v>4</v>
      </c>
      <c r="J5" s="223" t="s">
        <v>4</v>
      </c>
    </row>
    <row r="6" spans="2:10" ht="15">
      <c r="B6" s="239"/>
      <c r="C6" s="241" t="s">
        <v>9</v>
      </c>
      <c r="D6" s="242"/>
      <c r="E6" s="242"/>
      <c r="F6" s="242"/>
      <c r="G6" s="241" t="s">
        <v>57</v>
      </c>
      <c r="H6" s="242"/>
      <c r="I6" s="242"/>
      <c r="J6" s="242"/>
    </row>
    <row r="7" spans="2:10" ht="15">
      <c r="B7" s="240"/>
      <c r="C7" s="90">
        <v>2010</v>
      </c>
      <c r="D7" s="90">
        <v>2016</v>
      </c>
      <c r="E7" s="90">
        <v>2010</v>
      </c>
      <c r="F7" s="90">
        <v>2016</v>
      </c>
      <c r="G7" s="91">
        <v>2010</v>
      </c>
      <c r="H7" s="90">
        <v>2016</v>
      </c>
      <c r="I7" s="91">
        <v>2010</v>
      </c>
      <c r="J7" s="90">
        <v>2016</v>
      </c>
    </row>
    <row r="8" spans="2:10" ht="15">
      <c r="B8" s="27" t="s">
        <v>185</v>
      </c>
      <c r="C8" s="31">
        <v>3</v>
      </c>
      <c r="D8" s="32">
        <v>6</v>
      </c>
      <c r="E8" s="33">
        <v>70</v>
      </c>
      <c r="F8" s="32">
        <v>49</v>
      </c>
      <c r="G8" s="28">
        <v>0.6666666666666667</v>
      </c>
      <c r="H8" s="29">
        <v>1.7</v>
      </c>
      <c r="I8" s="30">
        <v>1.7015070491006319</v>
      </c>
      <c r="J8" s="29">
        <v>1.5</v>
      </c>
    </row>
    <row r="9" spans="2:10" ht="15">
      <c r="B9" s="27" t="s">
        <v>186</v>
      </c>
      <c r="C9" s="31">
        <v>77</v>
      </c>
      <c r="D9" s="32">
        <v>37</v>
      </c>
      <c r="E9" s="33">
        <v>668</v>
      </c>
      <c r="F9" s="32">
        <v>418</v>
      </c>
      <c r="G9" s="28">
        <v>17.11111111111111</v>
      </c>
      <c r="H9" s="29">
        <v>10.7</v>
      </c>
      <c r="I9" s="30">
        <v>16.237238697131744</v>
      </c>
      <c r="J9" s="29">
        <v>12.7</v>
      </c>
    </row>
    <row r="10" spans="2:10" ht="15">
      <c r="B10" s="27" t="s">
        <v>187</v>
      </c>
      <c r="C10" s="31">
        <v>88</v>
      </c>
      <c r="D10" s="32">
        <v>100</v>
      </c>
      <c r="E10" s="33">
        <v>1064</v>
      </c>
      <c r="F10" s="32">
        <v>1045</v>
      </c>
      <c r="G10" s="28">
        <v>19.555555555555557</v>
      </c>
      <c r="H10" s="29">
        <v>28.8</v>
      </c>
      <c r="I10" s="30">
        <v>25.862907146329604</v>
      </c>
      <c r="J10" s="29">
        <v>31.8</v>
      </c>
    </row>
    <row r="11" spans="2:10" ht="15">
      <c r="B11" s="27" t="s">
        <v>188</v>
      </c>
      <c r="C11" s="31">
        <v>282</v>
      </c>
      <c r="D11" s="32">
        <v>204</v>
      </c>
      <c r="E11" s="33">
        <v>2312</v>
      </c>
      <c r="F11" s="32">
        <v>1771</v>
      </c>
      <c r="G11" s="28">
        <v>62.66666666666667</v>
      </c>
      <c r="H11" s="29">
        <v>58.8</v>
      </c>
      <c r="I11" s="30">
        <v>56.19834710743802</v>
      </c>
      <c r="J11" s="29">
        <v>53.9</v>
      </c>
    </row>
    <row r="12" spans="2:10" ht="15">
      <c r="B12" s="34" t="s">
        <v>189</v>
      </c>
      <c r="C12" s="36">
        <v>450</v>
      </c>
      <c r="D12" s="36">
        <v>347</v>
      </c>
      <c r="E12" s="36">
        <v>4114</v>
      </c>
      <c r="F12" s="36">
        <v>3283</v>
      </c>
      <c r="G12" s="35">
        <v>100</v>
      </c>
      <c r="H12" s="35">
        <v>100</v>
      </c>
      <c r="I12" s="35">
        <v>100</v>
      </c>
      <c r="J12" s="35">
        <v>100</v>
      </c>
    </row>
    <row r="14" spans="11:15" ht="15">
      <c r="K14" s="145"/>
      <c r="L14" s="145"/>
      <c r="M14" s="145"/>
      <c r="N14" s="145"/>
      <c r="O14" s="145"/>
    </row>
  </sheetData>
  <sheetProtection/>
  <mergeCells count="7">
    <mergeCell ref="B5:B7"/>
    <mergeCell ref="C5:D5"/>
    <mergeCell ref="E5:F5"/>
    <mergeCell ref="G5:H5"/>
    <mergeCell ref="I5:J5"/>
    <mergeCell ref="C6:F6"/>
    <mergeCell ref="G6:J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3:J14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13.57421875" style="0" bestFit="1" customWidth="1"/>
    <col min="3" max="4" width="9.7109375" style="0" bestFit="1" customWidth="1"/>
    <col min="5" max="5" width="8.8515625" style="0" customWidth="1"/>
  </cols>
  <sheetData>
    <row r="3" spans="2:9" ht="15">
      <c r="B3" s="8" t="s">
        <v>277</v>
      </c>
      <c r="C3" s="125"/>
      <c r="D3" s="125"/>
      <c r="E3" s="125"/>
      <c r="F3" s="125"/>
      <c r="G3" s="125"/>
      <c r="H3" s="125"/>
      <c r="I3" s="125"/>
    </row>
    <row r="4" ht="15">
      <c r="B4" s="89" t="s">
        <v>276</v>
      </c>
    </row>
    <row r="5" spans="2:10" ht="15">
      <c r="B5" s="238"/>
      <c r="C5" s="222" t="s">
        <v>146</v>
      </c>
      <c r="D5" s="222"/>
      <c r="E5" s="223" t="s">
        <v>4</v>
      </c>
      <c r="F5" s="223" t="s">
        <v>4</v>
      </c>
      <c r="G5" s="222" t="s">
        <v>146</v>
      </c>
      <c r="H5" s="222"/>
      <c r="I5" s="223" t="s">
        <v>4</v>
      </c>
      <c r="J5" s="223" t="s">
        <v>4</v>
      </c>
    </row>
    <row r="6" spans="2:10" ht="15">
      <c r="B6" s="239"/>
      <c r="C6" s="241" t="s">
        <v>9</v>
      </c>
      <c r="D6" s="242"/>
      <c r="E6" s="242"/>
      <c r="F6" s="242"/>
      <c r="G6" s="241" t="s">
        <v>57</v>
      </c>
      <c r="H6" s="242"/>
      <c r="I6" s="242"/>
      <c r="J6" s="242"/>
    </row>
    <row r="7" spans="2:10" ht="15">
      <c r="B7" s="240"/>
      <c r="C7" s="204">
        <v>2010</v>
      </c>
      <c r="D7" s="91">
        <v>2016</v>
      </c>
      <c r="E7" s="91">
        <v>2010</v>
      </c>
      <c r="F7" s="91">
        <v>2016</v>
      </c>
      <c r="G7" s="90">
        <v>2010</v>
      </c>
      <c r="H7" s="91">
        <v>2016</v>
      </c>
      <c r="I7" s="90">
        <v>2010</v>
      </c>
      <c r="J7" s="91">
        <v>2016</v>
      </c>
    </row>
    <row r="8" spans="2:10" ht="15">
      <c r="B8" s="27" t="s">
        <v>223</v>
      </c>
      <c r="C8" s="31">
        <v>16</v>
      </c>
      <c r="D8" s="32">
        <v>14</v>
      </c>
      <c r="E8" s="33">
        <v>206</v>
      </c>
      <c r="F8" s="32">
        <v>116</v>
      </c>
      <c r="G8" s="28">
        <v>3.5555555555555554</v>
      </c>
      <c r="H8" s="29">
        <v>4</v>
      </c>
      <c r="I8" s="30">
        <v>5.007292173067574</v>
      </c>
      <c r="J8" s="29">
        <v>3.5</v>
      </c>
    </row>
    <row r="9" spans="2:10" ht="15">
      <c r="B9" s="27" t="s">
        <v>190</v>
      </c>
      <c r="C9" s="31">
        <v>139</v>
      </c>
      <c r="D9" s="32">
        <v>81</v>
      </c>
      <c r="E9" s="33">
        <v>950</v>
      </c>
      <c r="F9" s="32">
        <v>657</v>
      </c>
      <c r="G9" s="28">
        <v>30.88888888888889</v>
      </c>
      <c r="H9" s="29">
        <v>23.3</v>
      </c>
      <c r="I9" s="30">
        <v>23.091881380651433</v>
      </c>
      <c r="J9" s="29">
        <v>20</v>
      </c>
    </row>
    <row r="10" spans="2:10" ht="15">
      <c r="B10" s="27" t="s">
        <v>191</v>
      </c>
      <c r="C10" s="31">
        <v>14</v>
      </c>
      <c r="D10" s="32">
        <v>19</v>
      </c>
      <c r="E10" s="33">
        <v>265</v>
      </c>
      <c r="F10" s="32">
        <v>275</v>
      </c>
      <c r="G10" s="28">
        <v>3.111111111111111</v>
      </c>
      <c r="H10" s="29">
        <v>5.5</v>
      </c>
      <c r="I10" s="30">
        <v>6.441419543023821</v>
      </c>
      <c r="J10" s="29">
        <v>8.4</v>
      </c>
    </row>
    <row r="11" spans="2:10" ht="15">
      <c r="B11" s="27" t="s">
        <v>192</v>
      </c>
      <c r="C11" s="31">
        <v>76</v>
      </c>
      <c r="D11" s="32">
        <v>67</v>
      </c>
      <c r="E11" s="33">
        <v>621</v>
      </c>
      <c r="F11" s="32">
        <v>570</v>
      </c>
      <c r="G11" s="28">
        <v>16.88888888888889</v>
      </c>
      <c r="H11" s="29">
        <v>19.3</v>
      </c>
      <c r="I11" s="30">
        <v>15.094798249878464</v>
      </c>
      <c r="J11" s="29">
        <v>17.4</v>
      </c>
    </row>
    <row r="12" spans="2:10" ht="15">
      <c r="B12" s="27" t="s">
        <v>193</v>
      </c>
      <c r="C12" s="31">
        <v>205</v>
      </c>
      <c r="D12" s="32">
        <v>166</v>
      </c>
      <c r="E12" s="33">
        <v>2072</v>
      </c>
      <c r="F12" s="32">
        <v>1665</v>
      </c>
      <c r="G12" s="28">
        <v>45.55555555555556</v>
      </c>
      <c r="H12" s="29">
        <v>47.8</v>
      </c>
      <c r="I12" s="30">
        <v>50.36460865337871</v>
      </c>
      <c r="J12" s="29">
        <v>50.7</v>
      </c>
    </row>
    <row r="13" spans="2:10" ht="15">
      <c r="B13" s="34" t="s">
        <v>189</v>
      </c>
      <c r="C13" s="36">
        <v>450</v>
      </c>
      <c r="D13" s="36">
        <v>347</v>
      </c>
      <c r="E13" s="36">
        <v>4114</v>
      </c>
      <c r="F13" s="36">
        <v>3283</v>
      </c>
      <c r="G13" s="35">
        <v>100</v>
      </c>
      <c r="H13" s="35">
        <v>100</v>
      </c>
      <c r="I13" s="35">
        <v>100</v>
      </c>
      <c r="J13" s="35">
        <v>100</v>
      </c>
    </row>
    <row r="14" ht="15">
      <c r="B14" s="26" t="s">
        <v>194</v>
      </c>
    </row>
  </sheetData>
  <sheetProtection/>
  <mergeCells count="7">
    <mergeCell ref="B5:B7"/>
    <mergeCell ref="C5:D5"/>
    <mergeCell ref="E5:F5"/>
    <mergeCell ref="G5:H5"/>
    <mergeCell ref="I5:J5"/>
    <mergeCell ref="C6:F6"/>
    <mergeCell ref="G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3:J21"/>
  <sheetViews>
    <sheetView zoomScalePageLayoutView="0" workbookViewId="0" topLeftCell="A1">
      <selection activeCell="F28" sqref="F28"/>
    </sheetView>
  </sheetViews>
  <sheetFormatPr defaultColWidth="9.140625" defaultRowHeight="15"/>
  <cols>
    <col min="2" max="2" width="11.8515625" style="0" customWidth="1"/>
  </cols>
  <sheetData>
    <row r="3" ht="15">
      <c r="B3" s="8" t="s">
        <v>278</v>
      </c>
    </row>
    <row r="4" ht="15">
      <c r="B4" s="25" t="s">
        <v>279</v>
      </c>
    </row>
    <row r="5" spans="2:10" ht="15">
      <c r="B5" s="243" t="s">
        <v>214</v>
      </c>
      <c r="C5" s="246" t="s">
        <v>146</v>
      </c>
      <c r="D5" s="246"/>
      <c r="E5" s="246"/>
      <c r="F5" s="246"/>
      <c r="G5" s="247" t="s">
        <v>4</v>
      </c>
      <c r="H5" s="247"/>
      <c r="I5" s="247"/>
      <c r="J5" s="247"/>
    </row>
    <row r="6" spans="2:10" ht="15">
      <c r="B6" s="244"/>
      <c r="C6" s="248">
        <v>2010</v>
      </c>
      <c r="D6" s="248"/>
      <c r="E6" s="249">
        <v>2016</v>
      </c>
      <c r="F6" s="249"/>
      <c r="G6" s="248">
        <v>2010</v>
      </c>
      <c r="H6" s="248"/>
      <c r="I6" s="249">
        <v>2016</v>
      </c>
      <c r="J6" s="249"/>
    </row>
    <row r="7" spans="2:10" ht="15">
      <c r="B7" s="245"/>
      <c r="C7" s="38" t="s">
        <v>195</v>
      </c>
      <c r="D7" s="38" t="s">
        <v>3</v>
      </c>
      <c r="E7" s="38" t="s">
        <v>195</v>
      </c>
      <c r="F7" s="38" t="s">
        <v>3</v>
      </c>
      <c r="G7" s="38" t="s">
        <v>195</v>
      </c>
      <c r="H7" s="38" t="s">
        <v>3</v>
      </c>
      <c r="I7" s="38" t="s">
        <v>195</v>
      </c>
      <c r="J7" s="38" t="s">
        <v>3</v>
      </c>
    </row>
    <row r="8" spans="2:10" ht="15">
      <c r="B8" s="39" t="s">
        <v>196</v>
      </c>
      <c r="C8" s="31">
        <v>1</v>
      </c>
      <c r="D8" s="40">
        <v>350</v>
      </c>
      <c r="E8" s="31">
        <v>3</v>
      </c>
      <c r="F8" s="40">
        <v>377</v>
      </c>
      <c r="G8" s="31">
        <v>27</v>
      </c>
      <c r="H8" s="40">
        <v>3381</v>
      </c>
      <c r="I8" s="31">
        <v>12</v>
      </c>
      <c r="J8" s="40">
        <v>3448</v>
      </c>
    </row>
    <row r="9" spans="2:10" ht="15">
      <c r="B9" s="39" t="s">
        <v>197</v>
      </c>
      <c r="C9" s="30" t="s">
        <v>209</v>
      </c>
      <c r="D9" s="40">
        <v>331</v>
      </c>
      <c r="E9" s="31">
        <v>3</v>
      </c>
      <c r="F9" s="40">
        <v>267</v>
      </c>
      <c r="G9" s="31">
        <v>14</v>
      </c>
      <c r="H9" s="40">
        <v>3137</v>
      </c>
      <c r="I9" s="31">
        <v>13</v>
      </c>
      <c r="J9" s="40">
        <v>2990</v>
      </c>
    </row>
    <row r="10" spans="2:10" ht="15">
      <c r="B10" s="39" t="s">
        <v>198</v>
      </c>
      <c r="C10" s="31">
        <v>2</v>
      </c>
      <c r="D10" s="40">
        <v>649</v>
      </c>
      <c r="E10" s="31">
        <v>0</v>
      </c>
      <c r="F10" s="40">
        <v>474</v>
      </c>
      <c r="G10" s="31">
        <v>29</v>
      </c>
      <c r="H10" s="40">
        <v>6314</v>
      </c>
      <c r="I10" s="31">
        <v>24</v>
      </c>
      <c r="J10" s="40">
        <v>5406</v>
      </c>
    </row>
    <row r="11" spans="2:10" ht="15">
      <c r="B11" s="39" t="s">
        <v>199</v>
      </c>
      <c r="C11" s="41">
        <v>8</v>
      </c>
      <c r="D11" s="40">
        <v>1572</v>
      </c>
      <c r="E11" s="31">
        <v>8</v>
      </c>
      <c r="F11" s="40">
        <v>755</v>
      </c>
      <c r="G11" s="31">
        <v>121</v>
      </c>
      <c r="H11" s="40">
        <v>14678</v>
      </c>
      <c r="I11" s="31">
        <v>66</v>
      </c>
      <c r="J11" s="40">
        <v>9078</v>
      </c>
    </row>
    <row r="12" spans="2:10" ht="15">
      <c r="B12" s="39" t="s">
        <v>200</v>
      </c>
      <c r="C12" s="31">
        <v>30</v>
      </c>
      <c r="D12" s="40">
        <v>3078</v>
      </c>
      <c r="E12" s="31">
        <v>13</v>
      </c>
      <c r="F12" s="40">
        <v>1578</v>
      </c>
      <c r="G12" s="31">
        <v>253</v>
      </c>
      <c r="H12" s="40">
        <v>23858</v>
      </c>
      <c r="I12" s="31">
        <v>145</v>
      </c>
      <c r="J12" s="40">
        <v>15446</v>
      </c>
    </row>
    <row r="13" spans="2:10" ht="15">
      <c r="B13" s="39" t="s">
        <v>201</v>
      </c>
      <c r="C13" s="31">
        <v>39</v>
      </c>
      <c r="D13" s="40">
        <v>3998</v>
      </c>
      <c r="E13" s="31">
        <v>16</v>
      </c>
      <c r="F13" s="40">
        <v>2545</v>
      </c>
      <c r="G13" s="31">
        <v>294</v>
      </c>
      <c r="H13" s="40">
        <v>28690</v>
      </c>
      <c r="I13" s="31">
        <v>207</v>
      </c>
      <c r="J13" s="40">
        <v>21400</v>
      </c>
    </row>
    <row r="14" spans="2:10" ht="15">
      <c r="B14" s="39" t="s">
        <v>202</v>
      </c>
      <c r="C14" s="41">
        <v>50</v>
      </c>
      <c r="D14" s="40">
        <v>4625</v>
      </c>
      <c r="E14" s="31">
        <v>31</v>
      </c>
      <c r="F14" s="40">
        <v>2997</v>
      </c>
      <c r="G14" s="31">
        <v>351</v>
      </c>
      <c r="H14" s="40">
        <v>32620</v>
      </c>
      <c r="I14" s="31">
        <v>236</v>
      </c>
      <c r="J14" s="40">
        <v>24732</v>
      </c>
    </row>
    <row r="15" spans="2:10" ht="15">
      <c r="B15" s="39" t="s">
        <v>203</v>
      </c>
      <c r="C15" s="31">
        <v>123</v>
      </c>
      <c r="D15" s="40">
        <v>12180</v>
      </c>
      <c r="E15" s="31">
        <v>77</v>
      </c>
      <c r="F15" s="40">
        <v>7723</v>
      </c>
      <c r="G15" s="31">
        <v>948</v>
      </c>
      <c r="H15" s="40">
        <v>86891</v>
      </c>
      <c r="I15" s="31">
        <v>634</v>
      </c>
      <c r="J15" s="40">
        <v>64001</v>
      </c>
    </row>
    <row r="16" spans="2:10" ht="15">
      <c r="B16" s="39" t="s">
        <v>204</v>
      </c>
      <c r="C16" s="41">
        <v>71</v>
      </c>
      <c r="D16" s="40">
        <v>5455</v>
      </c>
      <c r="E16" s="31">
        <v>47</v>
      </c>
      <c r="F16" s="40">
        <v>4885</v>
      </c>
      <c r="G16" s="31">
        <v>522</v>
      </c>
      <c r="H16" s="40">
        <v>40907</v>
      </c>
      <c r="I16" s="31">
        <v>463</v>
      </c>
      <c r="J16" s="40">
        <v>41365</v>
      </c>
    </row>
    <row r="17" spans="2:10" ht="15">
      <c r="B17" s="39" t="s">
        <v>205</v>
      </c>
      <c r="C17" s="31">
        <v>20</v>
      </c>
      <c r="D17" s="40">
        <v>1683</v>
      </c>
      <c r="E17" s="31">
        <v>29</v>
      </c>
      <c r="F17" s="40">
        <v>1682</v>
      </c>
      <c r="G17" s="31">
        <v>195</v>
      </c>
      <c r="H17" s="40">
        <v>13488</v>
      </c>
      <c r="I17" s="31">
        <v>212</v>
      </c>
      <c r="J17" s="40">
        <v>15105</v>
      </c>
    </row>
    <row r="18" spans="2:10" ht="15">
      <c r="B18" s="39" t="s">
        <v>206</v>
      </c>
      <c r="C18" s="31">
        <v>12</v>
      </c>
      <c r="D18" s="40">
        <v>1290</v>
      </c>
      <c r="E18" s="31">
        <v>19</v>
      </c>
      <c r="F18" s="40">
        <v>1219</v>
      </c>
      <c r="G18" s="31">
        <v>202</v>
      </c>
      <c r="H18" s="40">
        <v>11264</v>
      </c>
      <c r="I18" s="31">
        <v>192</v>
      </c>
      <c r="J18" s="40">
        <v>11105</v>
      </c>
    </row>
    <row r="19" spans="2:10" ht="15">
      <c r="B19" s="39" t="s">
        <v>207</v>
      </c>
      <c r="C19" s="41">
        <v>88</v>
      </c>
      <c r="D19" s="40">
        <v>2820</v>
      </c>
      <c r="E19" s="31">
        <v>100</v>
      </c>
      <c r="F19" s="40">
        <v>2757</v>
      </c>
      <c r="G19" s="31">
        <v>1064</v>
      </c>
      <c r="H19" s="40">
        <v>28223</v>
      </c>
      <c r="I19" s="31">
        <v>1045</v>
      </c>
      <c r="J19" s="40">
        <v>30350</v>
      </c>
    </row>
    <row r="20" spans="2:10" ht="15">
      <c r="B20" s="39" t="s">
        <v>208</v>
      </c>
      <c r="C20" s="31">
        <v>6</v>
      </c>
      <c r="D20" s="40">
        <v>901</v>
      </c>
      <c r="E20" s="31">
        <v>1</v>
      </c>
      <c r="F20" s="40">
        <v>505</v>
      </c>
      <c r="G20" s="31">
        <v>94</v>
      </c>
      <c r="H20" s="40">
        <v>11269</v>
      </c>
      <c r="I20" s="31">
        <v>34</v>
      </c>
      <c r="J20" s="40">
        <v>4749</v>
      </c>
    </row>
    <row r="21" spans="2:10" ht="15">
      <c r="B21" s="34" t="s">
        <v>8</v>
      </c>
      <c r="C21" s="36">
        <v>450</v>
      </c>
      <c r="D21" s="42">
        <v>38932</v>
      </c>
      <c r="E21" s="36">
        <v>347</v>
      </c>
      <c r="F21" s="42">
        <v>27764</v>
      </c>
      <c r="G21" s="36">
        <v>4114</v>
      </c>
      <c r="H21" s="42">
        <v>304720</v>
      </c>
      <c r="I21" s="36">
        <v>3283</v>
      </c>
      <c r="J21" s="42">
        <v>249175</v>
      </c>
    </row>
  </sheetData>
  <sheetProtection/>
  <mergeCells count="7">
    <mergeCell ref="B5:B7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3:G13"/>
  <sheetViews>
    <sheetView zoomScalePageLayoutView="0" workbookViewId="0" topLeftCell="A1">
      <selection activeCell="I34" sqref="I34"/>
    </sheetView>
  </sheetViews>
  <sheetFormatPr defaultColWidth="9.140625" defaultRowHeight="15"/>
  <cols>
    <col min="2" max="2" width="20.140625" style="0" customWidth="1"/>
  </cols>
  <sheetData>
    <row r="3" spans="2:7" ht="15">
      <c r="B3" s="8" t="s">
        <v>182</v>
      </c>
      <c r="C3" s="6"/>
      <c r="D3" s="6"/>
      <c r="E3" s="6"/>
      <c r="F3" s="7"/>
      <c r="G3" s="7"/>
    </row>
    <row r="4" spans="2:7" ht="15">
      <c r="B4" s="10" t="s">
        <v>266</v>
      </c>
      <c r="C4" s="6"/>
      <c r="D4" s="6"/>
      <c r="E4" s="6"/>
      <c r="F4" s="7"/>
      <c r="G4" s="7"/>
    </row>
    <row r="5" spans="2:7" ht="15">
      <c r="B5" s="251" t="s">
        <v>46</v>
      </c>
      <c r="C5" s="250" t="s">
        <v>1</v>
      </c>
      <c r="D5" s="250" t="s">
        <v>2</v>
      </c>
      <c r="E5" s="250" t="s">
        <v>3</v>
      </c>
      <c r="F5" s="250" t="s">
        <v>119</v>
      </c>
      <c r="G5" s="250" t="s">
        <v>120</v>
      </c>
    </row>
    <row r="6" spans="2:7" ht="15">
      <c r="B6" s="251"/>
      <c r="C6" s="250"/>
      <c r="D6" s="250"/>
      <c r="E6" s="250"/>
      <c r="F6" s="250"/>
      <c r="G6" s="250"/>
    </row>
    <row r="7" spans="2:7" ht="15">
      <c r="B7" s="43" t="s">
        <v>6</v>
      </c>
      <c r="C7" s="44">
        <v>15490</v>
      </c>
      <c r="D7" s="45">
        <v>171</v>
      </c>
      <c r="E7" s="44">
        <v>20497</v>
      </c>
      <c r="F7" s="46">
        <v>1.1</v>
      </c>
      <c r="G7" s="47">
        <v>132.32</v>
      </c>
    </row>
    <row r="8" spans="2:7" ht="15">
      <c r="B8" s="43" t="s">
        <v>48</v>
      </c>
      <c r="C8" s="44">
        <v>1344</v>
      </c>
      <c r="D8" s="45">
        <v>34</v>
      </c>
      <c r="E8" s="44">
        <v>2199</v>
      </c>
      <c r="F8" s="46">
        <v>2.53</v>
      </c>
      <c r="G8" s="47">
        <v>163.62</v>
      </c>
    </row>
    <row r="9" spans="2:7" ht="15">
      <c r="B9" s="43" t="s">
        <v>49</v>
      </c>
      <c r="C9" s="44">
        <v>3105</v>
      </c>
      <c r="D9" s="45">
        <v>142</v>
      </c>
      <c r="E9" s="44">
        <v>5068</v>
      </c>
      <c r="F9" s="46">
        <v>4.57</v>
      </c>
      <c r="G9" s="47">
        <v>163.22</v>
      </c>
    </row>
    <row r="10" spans="2:7" ht="15">
      <c r="B10" s="34" t="s">
        <v>8</v>
      </c>
      <c r="C10" s="42">
        <v>19939</v>
      </c>
      <c r="D10" s="42">
        <v>347</v>
      </c>
      <c r="E10" s="42">
        <v>27764</v>
      </c>
      <c r="F10" s="48">
        <v>1.74</v>
      </c>
      <c r="G10" s="48">
        <v>139.24</v>
      </c>
    </row>
    <row r="11" spans="2:7" ht="15">
      <c r="B11" s="92" t="s">
        <v>132</v>
      </c>
      <c r="C11" s="4"/>
      <c r="D11" s="4"/>
      <c r="E11" s="4"/>
      <c r="F11" s="16"/>
      <c r="G11" s="16"/>
    </row>
    <row r="12" spans="2:7" ht="15">
      <c r="B12" s="92" t="s">
        <v>134</v>
      </c>
      <c r="C12" s="93"/>
      <c r="D12" s="93"/>
      <c r="E12" s="93"/>
      <c r="F12" s="94"/>
      <c r="G12" s="94"/>
    </row>
    <row r="13" spans="2:7" ht="15">
      <c r="B13" s="92" t="s">
        <v>133</v>
      </c>
      <c r="C13" s="93"/>
      <c r="D13" s="93"/>
      <c r="E13" s="93"/>
      <c r="F13" s="94"/>
      <c r="G13" s="94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3:M15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6.8515625" style="0" customWidth="1"/>
  </cols>
  <sheetData>
    <row r="3" spans="2:7" ht="15">
      <c r="B3" s="8" t="s">
        <v>232</v>
      </c>
      <c r="C3" s="6"/>
      <c r="D3" s="6"/>
      <c r="E3" s="6"/>
      <c r="F3" s="7"/>
      <c r="G3" s="7"/>
    </row>
    <row r="4" spans="2:7" ht="15">
      <c r="B4" s="10" t="s">
        <v>235</v>
      </c>
      <c r="C4" s="6"/>
      <c r="D4" s="6"/>
      <c r="E4" s="6"/>
      <c r="F4" s="7"/>
      <c r="G4" s="7"/>
    </row>
    <row r="5" spans="2:7" ht="15">
      <c r="B5" s="251" t="s">
        <v>46</v>
      </c>
      <c r="C5" s="250" t="s">
        <v>1</v>
      </c>
      <c r="D5" s="250" t="s">
        <v>2</v>
      </c>
      <c r="E5" s="250" t="s">
        <v>3</v>
      </c>
      <c r="F5" s="250" t="s">
        <v>119</v>
      </c>
      <c r="G5" s="250" t="s">
        <v>120</v>
      </c>
    </row>
    <row r="6" spans="2:7" ht="15">
      <c r="B6" s="251"/>
      <c r="C6" s="250"/>
      <c r="D6" s="250"/>
      <c r="E6" s="250"/>
      <c r="F6" s="250"/>
      <c r="G6" s="250"/>
    </row>
    <row r="7" spans="2:13" ht="15">
      <c r="B7" s="43" t="s">
        <v>6</v>
      </c>
      <c r="C7" s="44">
        <v>15687</v>
      </c>
      <c r="D7" s="45">
        <v>201</v>
      </c>
      <c r="E7" s="44">
        <v>20704</v>
      </c>
      <c r="F7" s="46">
        <v>1.28</v>
      </c>
      <c r="G7" s="47">
        <v>131.98</v>
      </c>
      <c r="K7" s="2"/>
      <c r="L7" s="2"/>
      <c r="M7" s="2"/>
    </row>
    <row r="8" spans="2:13" ht="15">
      <c r="B8" s="43" t="s">
        <v>48</v>
      </c>
      <c r="C8" s="44">
        <v>1361</v>
      </c>
      <c r="D8" s="45">
        <v>36</v>
      </c>
      <c r="E8" s="44">
        <v>2216</v>
      </c>
      <c r="F8" s="46">
        <v>2.65</v>
      </c>
      <c r="G8" s="47">
        <v>162.82</v>
      </c>
      <c r="K8" s="2"/>
      <c r="L8" s="2"/>
      <c r="M8" s="2"/>
    </row>
    <row r="9" spans="2:13" ht="15">
      <c r="B9" s="43" t="s">
        <v>49</v>
      </c>
      <c r="C9" s="44">
        <v>3179</v>
      </c>
      <c r="D9" s="45">
        <v>133</v>
      </c>
      <c r="E9" s="44">
        <v>5197</v>
      </c>
      <c r="F9" s="46">
        <v>4.18</v>
      </c>
      <c r="G9" s="47">
        <v>163.48</v>
      </c>
      <c r="K9" s="2"/>
      <c r="L9" s="2"/>
      <c r="M9" s="2"/>
    </row>
    <row r="10" spans="2:13" ht="15">
      <c r="B10" s="34" t="s">
        <v>8</v>
      </c>
      <c r="C10" s="42">
        <v>20227</v>
      </c>
      <c r="D10" s="42">
        <v>370</v>
      </c>
      <c r="E10" s="42">
        <v>28117</v>
      </c>
      <c r="F10" s="48">
        <v>1.83</v>
      </c>
      <c r="G10" s="48">
        <v>139.01</v>
      </c>
      <c r="K10" s="2"/>
      <c r="L10" s="2"/>
      <c r="M10" s="2"/>
    </row>
    <row r="11" spans="2:13" ht="15">
      <c r="B11" s="92" t="s">
        <v>132</v>
      </c>
      <c r="C11" s="4"/>
      <c r="D11" s="4"/>
      <c r="E11" s="4"/>
      <c r="F11" s="16"/>
      <c r="G11" s="16"/>
      <c r="K11" s="2"/>
      <c r="L11" s="2"/>
      <c r="M11" s="2"/>
    </row>
    <row r="12" spans="2:13" ht="15">
      <c r="B12" s="92" t="s">
        <v>134</v>
      </c>
      <c r="C12" s="93"/>
      <c r="D12" s="93"/>
      <c r="E12" s="93"/>
      <c r="F12" s="94"/>
      <c r="G12" s="94"/>
      <c r="K12" s="2"/>
      <c r="L12" s="2"/>
      <c r="M12" s="2"/>
    </row>
    <row r="13" spans="2:13" ht="15">
      <c r="B13" s="92" t="s">
        <v>133</v>
      </c>
      <c r="C13" s="93"/>
      <c r="D13" s="93"/>
      <c r="E13" s="93"/>
      <c r="F13" s="94"/>
      <c r="G13" s="94"/>
      <c r="K13" s="2"/>
      <c r="L13" s="2"/>
      <c r="M13" s="2"/>
    </row>
    <row r="14" spans="11:13" ht="15">
      <c r="K14" s="2"/>
      <c r="L14" s="2"/>
      <c r="M14" s="2"/>
    </row>
    <row r="15" spans="11:13" ht="15">
      <c r="K15" s="2"/>
      <c r="L15" s="2"/>
      <c r="M15" s="2"/>
    </row>
  </sheetData>
  <sheetProtection/>
  <mergeCells count="6">
    <mergeCell ref="G5:G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Tavole Incidenti stradali Lazio_2016.xls</dc:title>
  <dc:subject/>
  <dc:creator>istat</dc:creator>
  <cp:keywords/>
  <dc:description/>
  <cp:lastModifiedBy>RP</cp:lastModifiedBy>
  <dcterms:created xsi:type="dcterms:W3CDTF">2015-10-05T10:20:59Z</dcterms:created>
  <dcterms:modified xsi:type="dcterms:W3CDTF">2017-10-30T10:09:10Z</dcterms:modified>
  <cp:category/>
  <cp:version/>
  <cp:contentType/>
  <cp:contentStatus/>
</cp:coreProperties>
</file>