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3395" windowHeight="4830" firstSheet="6" activeTab="7"/>
  </bookViews>
  <sheets>
    <sheet name="LEGENDA" sheetId="1" r:id="rId1"/>
    <sheet name="TAVOLA 1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  <sheet name="TAVOLA 9" sheetId="10" r:id="rId10"/>
    <sheet name="TAVOLA 10" sheetId="11" r:id="rId11"/>
    <sheet name="TAVOLA 11" sheetId="12" r:id="rId12"/>
    <sheet name="TAVOLA 12" sheetId="13" r:id="rId13"/>
    <sheet name="TAVOLA 13" sheetId="14" r:id="rId14"/>
    <sheet name="TAVOLA 14" sheetId="15" r:id="rId15"/>
    <sheet name="TAVOLA 15" sheetId="16" r:id="rId16"/>
  </sheets>
  <externalReferences>
    <externalReference r:id="rId19"/>
    <externalReference r:id="rId20"/>
  </externalReferences>
  <definedNames>
    <definedName name="_xlfn.IFERROR" hidden="1">#NAME?</definedName>
    <definedName name="qry_1990">#REF!</definedName>
    <definedName name="qry_1991">#REF!</definedName>
    <definedName name="qry_1992">#REF!</definedName>
    <definedName name="qry_1993">#REF!</definedName>
    <definedName name="qry_1994">#REF!</definedName>
    <definedName name="qry_1995">#REF!</definedName>
    <definedName name="qry_1996">#REF!</definedName>
    <definedName name="qry_1997">#REF!</definedName>
    <definedName name="qry_1998">#REF!</definedName>
    <definedName name="qry_1999">#REF!</definedName>
    <definedName name="qry_2000">#REF!</definedName>
    <definedName name="qry_2001">#REF!</definedName>
    <definedName name="qry_2002">#REF!</definedName>
    <definedName name="qry_2003">#REF!</definedName>
    <definedName name="qry_2004">#REF!</definedName>
    <definedName name="qry_2005">#REF!</definedName>
    <definedName name="qry_2006">#REF!</definedName>
    <definedName name="qry_2007">#REF!</definedName>
    <definedName name="qry_2008">#REF!</definedName>
    <definedName name="qry_2009">#REF!</definedName>
  </definedNames>
  <calcPr fullCalcOnLoad="1"/>
</workbook>
</file>

<file path=xl/sharedStrings.xml><?xml version="1.0" encoding="utf-8"?>
<sst xmlns="http://schemas.openxmlformats.org/spreadsheetml/2006/main" count="715" uniqueCount="180">
  <si>
    <t>SOCIETA' NON FINANZIARIE</t>
  </si>
  <si>
    <t>Contributi agli investimenti (+)</t>
  </si>
  <si>
    <t>Altri trasferimenti netti in conto capitale (+)</t>
  </si>
  <si>
    <t>Investimenti lordi (-)</t>
  </si>
  <si>
    <t>(=) Accreditamento (+)/ Indebitamento (-)</t>
  </si>
  <si>
    <t>Contributi agli investimenti (-)</t>
  </si>
  <si>
    <t>con amministrazioni pubbliche</t>
  </si>
  <si>
    <t>con altri settori privati</t>
  </si>
  <si>
    <t>con operatori non residenti</t>
  </si>
  <si>
    <t>Rettifica per variazione dei diritti pensionistici(-)</t>
  </si>
  <si>
    <t>Redditi da lavoro dipendente pagati (-)</t>
  </si>
  <si>
    <t>Imposte sulla produzione (-)</t>
  </si>
  <si>
    <t>Contributi alla produzione (+)</t>
  </si>
  <si>
    <t>(=) Risultato lordo di gestione (+)</t>
  </si>
  <si>
    <t>Valore aggiunto lordo (+)</t>
  </si>
  <si>
    <t>SOCIETA' FINANZIARIE</t>
  </si>
  <si>
    <t>FAMIGLIE CONSUMATRICI</t>
  </si>
  <si>
    <t>FAMIGLIE PRODUTTRICI</t>
  </si>
  <si>
    <t>\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</si>
  <si>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</si>
  <si>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</si>
  <si>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</si>
  <si>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</si>
  <si>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</si>
  <si>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</si>
  <si>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</si>
  <si>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</si>
  <si>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Tavola 9</t>
  </si>
  <si>
    <t>Tavola 10</t>
  </si>
  <si>
    <t>Tavola 11</t>
  </si>
  <si>
    <t>Tavola 12</t>
  </si>
  <si>
    <t>Tavola 13</t>
  </si>
  <si>
    <t>Tavola 14</t>
  </si>
  <si>
    <t>Tavola 15</t>
  </si>
  <si>
    <t>Imposte in conto capitale (-)</t>
  </si>
  <si>
    <t>Legenda</t>
  </si>
  <si>
    <t>Totale attività economiche</t>
  </si>
  <si>
    <t>Agricoltura, silvicoltura e pesca</t>
  </si>
  <si>
    <t>Attività estrattiva, attività manifatturiere, fornitura di energia elettrica, gas, vapore e aria condizionata, fornitura di acqua, reti fognarie, attività di trattamento dei rifiuti e risanamento, costruzioni</t>
  </si>
  <si>
    <t>Attività estrattiva, attività manifatturiere, fornitura di energia elettrica, gas, vapore e aria condizionata, fornitura di acqua, reti fognarie, attività di trattamento dei rifiuti e risanamento</t>
  </si>
  <si>
    <t>Industria estrattiva</t>
  </si>
  <si>
    <t>Industria manifatturiera</t>
  </si>
  <si>
    <t>Industrie alimentari, delle bevande e del tabacco</t>
  </si>
  <si>
    <t>Industrie tessili, confezione di articoli di abbigliamento e di articoli in pelle e simili</t>
  </si>
  <si>
    <t>Industria del legno, della carta, editoria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</si>
  <si>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</si>
  <si>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</si>
  <si>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</si>
  <si>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 e altri prodotti della lavorazione di minerali non metalliferi</t>
  </si>
  <si>
    <t>Attività metallurgiche, fabbricazione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</si>
  <si>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</si>
  <si>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</si>
  <si>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</si>
  <si>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</si>
  <si>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Fabbricazione di mobili, altre industrie manifatturiere, riparazione e installazione di macchine e apparecchiature</t>
  </si>
  <si>
    <t>Fornitura di energia elettrica, gas, vapore e aria condizionata</t>
  </si>
  <si>
    <t>Fornitura di acqua, reti fognarie, attività di trattamento dei rifiuti e risanamento</t>
  </si>
  <si>
    <t>Costruzioni</t>
  </si>
  <si>
    <t>Servizi</t>
  </si>
  <si>
    <t>Commercio all’ingrosso e al dettaglio, riparazione di autoveicoli e motocicli, trasporto e magazzinaggio, servizi di alloggio e di ristorazione</t>
  </si>
  <si>
    <t>Commercio all'ingrosso e al dettaglio e riparazione di autoveicoli e motocicli</t>
  </si>
  <si>
    <t>Trasporti e magazzinaggio</t>
  </si>
  <si>
    <t>Servizi di alloggio e di ristorazione</t>
  </si>
  <si>
    <t>Servizi di informazione e comunicazione</t>
  </si>
  <si>
    <t>Attività editoriali, audiovisivi, attività di trasmissione</t>
  </si>
  <si>
    <t>Telecomunicazioni</t>
  </si>
  <si>
    <t>Programmazione, consulenza informatica e attività connesse, attività dei servizi d’informazione</t>
  </si>
  <si>
    <t>Attività finanziarie e assicurative</t>
  </si>
  <si>
    <t>Attività immobiliari</t>
  </si>
  <si>
    <t>Attività professionali, scientifiche e tecniche, amministrazione e servizi di supporto</t>
  </si>
  <si>
    <t>Attività legali e contabilità, attività di sedi centrali, consulenza gestionale, attività degli studi di architettura e d’ingegneria, collaudi e analisi tecniche</t>
  </si>
  <si>
    <t>Ricerca scientifica e sviluppo</t>
  </si>
  <si>
    <t>Pubblicità e ricerche di mercato, altre attività professionali, scientifiche e tecniche, servizi veterinari</t>
  </si>
  <si>
    <t>Attività amministrative e di servizi di supporto</t>
  </si>
  <si>
    <t>Amministrazione pubblica e difesa, assicurazione sociale obbligatoria, istruzione, sanità e assistenza sociale</t>
  </si>
  <si>
    <t>Amministrazione pubblica e difesa, assicurazione sociale obbligatoria</t>
  </si>
  <si>
    <t>Istruzione</t>
  </si>
  <si>
    <t>Sanità e assistenza sociale</t>
  </si>
  <si>
    <t>Attività dei servizi sanitari</t>
  </si>
  <si>
    <t>Assistenza sociale</t>
  </si>
  <si>
    <t>Attività artistiche, di intrattenimento e divertimento, riparazione di beni per la casa e altri servizi</t>
  </si>
  <si>
    <t>Attività artistiche, di intrattenimento e divertimento</t>
  </si>
  <si>
    <t>Altre attività di servizi</t>
  </si>
  <si>
    <t>Attività di famiglie e convivenze come datori di lavoro per personale domestico, produzione di beni e servizi indifferenziati per uso proprio da parte di famiglie e convivenze</t>
  </si>
  <si>
    <t>Dividendi distribuiti</t>
  </si>
  <si>
    <t xml:space="preserve">   Utili distribuiti dalle società (-):</t>
  </si>
  <si>
    <t>Redditi prelevati dai membri delle quasi-società.</t>
  </si>
  <si>
    <t>altri utili distribuiti dalle società</t>
  </si>
  <si>
    <t xml:space="preserve">(=) Reddito primario lordo (+) </t>
  </si>
  <si>
    <t>(=) Reddito disponibile lordo (+)</t>
  </si>
  <si>
    <t>Acquisizioni meno cessioni di attività non finanziarie non prodotte(-)</t>
  </si>
  <si>
    <t>Redditi da capitale netti (+):</t>
  </si>
  <si>
    <t xml:space="preserve">Ammortamenti </t>
  </si>
  <si>
    <t>Redditi da lavoro dipendente (+)</t>
  </si>
  <si>
    <t>Redditi distribuiti ai membri delle quasi-società.</t>
  </si>
  <si>
    <t>Altri utili distribuiti dalle società</t>
  </si>
  <si>
    <t>Redditi da attività di gestione imprenditoriale (+):</t>
  </si>
  <si>
    <t>Quota di reddito distribuita dalle Famiglie produttrici</t>
  </si>
  <si>
    <t xml:space="preserve">(=) Reddito primario lordo(+) </t>
  </si>
  <si>
    <t>Rettifica per variazione dei diritti pensionistici (+)</t>
  </si>
  <si>
    <t>Operazioni di redistribuzione (+) :</t>
  </si>
  <si>
    <t>Ammortamenti</t>
  </si>
  <si>
    <t>Operazioni di redistribuzione (+):</t>
  </si>
  <si>
    <t>Redditi da capitale (+):</t>
  </si>
  <si>
    <t>Imposte correnti (-)</t>
  </si>
  <si>
    <t>Contributi sociali netti ricevuti (+)</t>
  </si>
  <si>
    <t>Prestazioni sociali erogate (-)</t>
  </si>
  <si>
    <t>Altri trasferimenti correnti netti (+):</t>
  </si>
  <si>
    <t>Contributi sociali netti pagati (-)</t>
  </si>
  <si>
    <t>Prestazioni sociali nette ricevute(+)</t>
  </si>
  <si>
    <t>Prestazioni sociali nette pagate (-)</t>
  </si>
  <si>
    <t>Investimenti fissi lordi</t>
  </si>
  <si>
    <t>Variazione delle scorte</t>
  </si>
  <si>
    <t>Acquisizioni meno cessioni di oggetti di valore</t>
  </si>
  <si>
    <t>Acquisizioni meno cessioni di attività non finanziarie non prodotte (-)</t>
  </si>
  <si>
    <t>Interessi netti (+)</t>
  </si>
  <si>
    <t>Dividendi ricevuti (+)</t>
  </si>
  <si>
    <t>Altri redditi da investimenti e fitti di terreno netti (+)</t>
  </si>
  <si>
    <t>Utili reinvestisti da investimenti diretti all'estero netti (+)</t>
  </si>
  <si>
    <t>(=) Reddito disponibilie lordo (+)</t>
  </si>
  <si>
    <t>Dividendi ad altri utili ricevuti (+)</t>
  </si>
  <si>
    <t>Quota di reddito trasferita alle famiglie (-)</t>
  </si>
  <si>
    <t>Contributi sociali ricevuti (+)</t>
  </si>
  <si>
    <t>Altri trasferimenti correnti netti (+)</t>
  </si>
  <si>
    <t>ISTITUZIONI SENZA SCOPO LUCRO AL SERVIZIO DELLE FAMIGLIE</t>
  </si>
  <si>
    <t>(=) Risparmio lordo (+)</t>
  </si>
  <si>
    <t>Spesa per consumi finali delle famiglie (-)</t>
  </si>
  <si>
    <t>Spesa per consumi finali delle Istituzioni senza scopo di lucro al servizio delle famiglie (-)</t>
  </si>
  <si>
    <t>AMMINISTRAZIONI PUBBLICHE</t>
  </si>
  <si>
    <t>Imposte sui prodotti e sulla produzione riscossi (+)</t>
  </si>
  <si>
    <t>Contributi sui prodotti e sulla produzione pagati (-)</t>
  </si>
  <si>
    <t>Spesa per consumi finali delle Amminsitrazioni Pubbliche</t>
  </si>
  <si>
    <t>Imposte in conto capitale nette (+)</t>
  </si>
  <si>
    <t>Società non finanziarie</t>
  </si>
  <si>
    <t>Fabbricati non residenziali e altre opere</t>
  </si>
  <si>
    <t>Impianti e macchinari e armamenti</t>
  </si>
  <si>
    <t>Risorse biologiche coltivate</t>
  </si>
  <si>
    <t>Prodotti di proprietà intellettuale</t>
  </si>
  <si>
    <t>Totale investimenti fissi lordi</t>
  </si>
  <si>
    <t>Società finanziarie</t>
  </si>
  <si>
    <t>Amministrazioni pubbliche</t>
  </si>
  <si>
    <t>Famiglie produttrici</t>
  </si>
  <si>
    <t>Famiglie consumatrici</t>
  </si>
  <si>
    <t>Istituzioni senza scopo di lucro al servizio delle famiglie</t>
  </si>
  <si>
    <t>Valore aggiunto per settore di attività economica delle Famiglie Consumatrici. Anni 2011-2016. Valori correnti (milioni di euro)</t>
  </si>
  <si>
    <t>Valore aggiunto per settore di attività economica delle Famiglie Produttrici. Anni 2011-2016. Valori correnti (milioni di euro)</t>
  </si>
  <si>
    <t>Valore aggiunto per settore di attività economica delle Società non finanziarie. Anni 2011-2016. Valori correnti (milioni di euro)</t>
  </si>
  <si>
    <t>Valore aggiunto per settore di attività economica delle Società finanziarie. Anni 2011-2016. Valori correnti (milioni di euro)</t>
  </si>
  <si>
    <t>Sintesi dei conti economici per il settore delle Società non Finanziarie. Anni 2011-2016. Valori correnti (milioni di euro)</t>
  </si>
  <si>
    <t>Sintesi dei conti economici per il settore delle Società Finanziarie. Anni 2011-2016. Valori correnti (milioni di euro)</t>
  </si>
  <si>
    <t>Sintesi dei conti economici per il settore delle Famiglie Consumatrici. Anni 2011-2016. Valori correnti (milioni di euro)</t>
  </si>
  <si>
    <t>Sintesi dei conti economici per il settore delle Famiglie Produttrici. Anni 2011-2016. Valori correnti (milioni di euro)</t>
  </si>
  <si>
    <t>Sintesi dei conti economici per il settore delle Istituzioni senza scopo di lucro al servizio delle famiglie. Anni 2011-2016. Valori correnti (milioni di euro)</t>
  </si>
  <si>
    <t>Sintesi dei conti economici per il settore delle Amministrazioni Pubbliche. Anni 2011-2016. Valori correnti (milioni di euro)</t>
  </si>
  <si>
    <t>Redditi da lavoro dipendente per settore di attività economica (NACE REV1) delle Società non finanziarie. Anni 2011-2016. Valori correnti (milioni di euro)</t>
  </si>
  <si>
    <t>Redditi da lavoro dipendente per settore di attività economica (NACE REV1) delle Società finanziarie. Anni 2011-2016. Valori correnti (milioni di euro)</t>
  </si>
  <si>
    <t>Redditi da lavoro dipendente per settore di attività economica (NACE REV1) delle Famiglie Consumatrici. Anni 2011-2016. Valori correnti (milioni di euro)</t>
  </si>
  <si>
    <t>Redditi da lavoro dipendente per settore di attività economica (NACE REV1) delle Famiglie Produttrici. Anni 2011-2016. Valori correnti (milioni di euro)</t>
  </si>
  <si>
    <t>Investimenti fissi lordi per tipologia di bene di investimento. Anni 2011-2016. Valori correnti (milioni di euro)</t>
  </si>
  <si>
    <t>Imposte correnti nette ricevute (+)</t>
  </si>
  <si>
    <t>Contributi sociali netti ricevuti  (+)</t>
  </si>
  <si>
    <t>Prestazioni sociali nette erogate (-)</t>
  </si>
  <si>
    <t>I totali possono non corrispondere alla somma delle componenti per gli arrotondamenti effettuati.</t>
  </si>
  <si>
    <t>Tavola 1 - Sintesi dei conti economici per il settore delle Società non Finanziarie. Anni 1995-2016. Valori correnti (milioni di euro)</t>
  </si>
  <si>
    <t>Tavola 3 -Sintesi dei conti economici per il settore delle Famiglie Consumatrici. Anni 1995-2016. Valori correnti (milioni di euro)</t>
  </si>
  <si>
    <t>Tavola 2 - Sintesi dei conti economici per il settore delle Società Finanziarie. Anni 1995-2016. Valori correnti (milioni di euro)</t>
  </si>
  <si>
    <t>Tavola 5 -Sintesi dei conti economici per il settore delle Istituzioni senza scopo di lucro al servizio delle famiglie. Anni 1995-2016. Valori correnti in milioni di euro</t>
  </si>
  <si>
    <t>Tavola 6 - Sintesi dei conti economici per il settore delle Amministrazioni Pubbliche. Anni 1995-2016. Valori correnti (milioni di euro)</t>
  </si>
  <si>
    <t>Tavola 4 -Sintesi dei conti economici per il settore delle Famiglie Produttrici. Anni 1995-2016. Valori correnti (milioni di euro)</t>
  </si>
  <si>
    <t>Tavola 7 - Valore aggiunto per settore di attività economica delle Società non finanziarie. Anni 2011-2016. Valori correnti (milioni di euro)</t>
  </si>
  <si>
    <t>Tavola 8 -Valore aggiunto per settore di attività economica delle Società finanziarie. Anni 2011-2016. Valori correnti (milioni di euro)</t>
  </si>
  <si>
    <t>Tavola 9 -Valore aggiunto per settore di attività economica delle Famiglie Consumatrici. Anni 2011-2016. Valori correnti (milioni di euro)</t>
  </si>
  <si>
    <t>Tavola 10 - Valore aggiunto per settore di attività economica delle Famiglie Produttrici. Anni 2011-2016. Valori correnti (milioni di euro)</t>
  </si>
  <si>
    <t>Tavola 11 - Redditi da lavoro dipendente pagati dalle Società non finanziarie per settore di attività economica . Anni 2011-2016. Valori correnti (milioni di euro)</t>
  </si>
  <si>
    <t>Tavola 12 - Redditi da lavoro dipendente pagati dalle Società finanziarie per settore di attività economica . Anni 2011-2016. Valori correnti (milioni di euro)</t>
  </si>
  <si>
    <t>Tavola 14 - Redditi da lavoro dipendente pagati dalle Famiglie Produttrici per settore di attività economica. Anni 2011-2016. Valori correnti (milioni di euro)</t>
  </si>
  <si>
    <t>Tavola 13 - Redditi da lavoro dipendente pagati dalle Famiglie Consumatrici per settore di attività economica . Anni 2011-2016. Valori correnti (milioni di euro)</t>
  </si>
  <si>
    <t>Tavola 15 - Investimenti fissi lordi per tipologia di bene e settore istituzionale. Valori correnti (milioni di euro)</t>
  </si>
  <si>
    <t>Abitazioni</t>
  </si>
  <si>
    <t>BRANCHE DI ATTIVITA' ECONOMICA (NACE Rev2)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</si>
</sst>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00000"/>
    <numFmt numFmtId="180" formatCode="0.0000000000000000"/>
    <numFmt numFmtId="181" formatCode="0.00000000000000"/>
    <numFmt numFmtId="182" formatCode="0.0000000000000"/>
    <numFmt numFmtId="183" formatCode="0.000000000000"/>
    <numFmt numFmtId="184" formatCode="_-* #,##0.0_-;\-* #,##0.0_-;_-* &quot;-&quot;??_-;_-@_-"/>
    <numFmt numFmtId="185" formatCode="_-* #,##0_-;\-* #,##0_-;_-* &quot;-&quot;??_-;_-@_-"/>
    <numFmt numFmtId="186" formatCode="#,##0_ ;\-#,##0\ "/>
    <numFmt numFmtId="187" formatCode="_-* #,##0.0_-;\-* #,##0.0_-;_-* &quot;-&quot;?_-;_-@_-"/>
    <numFmt numFmtId="188" formatCode="#,##0.0"/>
    <numFmt numFmtId="189" formatCode="0.0%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  <numFmt numFmtId="194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3"/>
      </right>
      <top>
        <color indexed="63"/>
      </top>
      <bottom style="thin">
        <color theme="0" tint="-0.4999699890613556"/>
      </bottom>
    </border>
    <border>
      <left/>
      <right style="thin">
        <color theme="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3"/>
      </right>
      <top style="thin">
        <color theme="0" tint="-0.4999699890613556"/>
      </top>
      <bottom>
        <color indexed="63"/>
      </bottom>
    </border>
    <border>
      <left/>
      <right style="thin">
        <color theme="3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1"/>
    </xf>
    <xf numFmtId="185" fontId="4" fillId="33" borderId="10" xfId="45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 indent="1"/>
    </xf>
    <xf numFmtId="185" fontId="4" fillId="33" borderId="11" xfId="45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top" wrapText="1" indent="2"/>
    </xf>
    <xf numFmtId="0" fontId="4" fillId="33" borderId="11" xfId="0" applyFont="1" applyFill="1" applyBorder="1" applyAlignment="1">
      <alignment horizontal="left" vertical="justify" wrapText="1" indent="3"/>
    </xf>
    <xf numFmtId="0" fontId="4" fillId="33" borderId="11" xfId="0" applyFont="1" applyFill="1" applyBorder="1" applyAlignment="1">
      <alignment horizontal="left" vertical="top" wrapText="1" indent="3"/>
    </xf>
    <xf numFmtId="0" fontId="4" fillId="33" borderId="11" xfId="0" applyFont="1" applyFill="1" applyBorder="1" applyAlignment="1">
      <alignment horizontal="left" vertical="top" wrapText="1" indent="4"/>
    </xf>
    <xf numFmtId="185" fontId="4" fillId="33" borderId="11" xfId="45" applyNumberFormat="1" applyFont="1" applyFill="1" applyBorder="1" applyAlignment="1">
      <alignment horizontal="right" indent="2"/>
    </xf>
    <xf numFmtId="185" fontId="6" fillId="33" borderId="11" xfId="45" applyNumberFormat="1" applyFont="1" applyFill="1" applyBorder="1" applyAlignment="1">
      <alignment horizontal="right"/>
    </xf>
    <xf numFmtId="185" fontId="4" fillId="33" borderId="11" xfId="45" applyNumberFormat="1" applyFont="1" applyFill="1" applyBorder="1" applyAlignment="1">
      <alignment horizontal="left" indent="1"/>
    </xf>
    <xf numFmtId="18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vertical="center" wrapText="1"/>
    </xf>
    <xf numFmtId="185" fontId="4" fillId="33" borderId="11" xfId="45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3" fontId="4" fillId="33" borderId="0" xfId="45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87" fontId="4" fillId="33" borderId="0" xfId="0" applyNumberFormat="1" applyFont="1" applyFill="1" applyBorder="1" applyAlignment="1">
      <alignment/>
    </xf>
    <xf numFmtId="3" fontId="6" fillId="33" borderId="0" xfId="45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vertical="justify"/>
    </xf>
    <xf numFmtId="185" fontId="4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8" fillId="33" borderId="13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3" fontId="48" fillId="33" borderId="11" xfId="0" applyNumberFormat="1" applyFont="1" applyFill="1" applyBorder="1" applyAlignment="1">
      <alignment/>
    </xf>
    <xf numFmtId="0" fontId="48" fillId="33" borderId="16" xfId="0" applyFont="1" applyFill="1" applyBorder="1" applyAlignment="1">
      <alignment/>
    </xf>
    <xf numFmtId="3" fontId="48" fillId="33" borderId="16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horizontal="right"/>
    </xf>
    <xf numFmtId="0" fontId="4" fillId="33" borderId="17" xfId="0" applyFont="1" applyFill="1" applyBorder="1" applyAlignment="1">
      <alignment vertical="justify"/>
    </xf>
    <xf numFmtId="0" fontId="4" fillId="33" borderId="17" xfId="0" applyFont="1" applyFill="1" applyBorder="1" applyAlignment="1">
      <alignment vertical="center"/>
    </xf>
    <xf numFmtId="3" fontId="4" fillId="33" borderId="18" xfId="45" applyNumberFormat="1" applyFont="1" applyFill="1" applyBorder="1" applyAlignment="1">
      <alignment vertical="center"/>
    </xf>
    <xf numFmtId="3" fontId="4" fillId="33" borderId="11" xfId="45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/>
    </xf>
    <xf numFmtId="3" fontId="4" fillId="33" borderId="11" xfId="45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 vertical="justify" indent="1"/>
    </xf>
    <xf numFmtId="3" fontId="4" fillId="33" borderId="11" xfId="45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vertical="justify" indent="2"/>
    </xf>
    <xf numFmtId="3" fontId="6" fillId="33" borderId="11" xfId="45" applyNumberFormat="1" applyFont="1" applyFill="1" applyBorder="1" applyAlignment="1">
      <alignment/>
    </xf>
    <xf numFmtId="0" fontId="4" fillId="33" borderId="17" xfId="0" applyNumberFormat="1" applyFont="1" applyFill="1" applyBorder="1" applyAlignment="1" quotePrefix="1">
      <alignment horizontal="left" vertical="justify" wrapText="1" indent="1"/>
    </xf>
    <xf numFmtId="0" fontId="4" fillId="33" borderId="17" xfId="0" applyNumberFormat="1" applyFont="1" applyFill="1" applyBorder="1" applyAlignment="1" quotePrefix="1">
      <alignment vertical="justify" wrapText="1"/>
    </xf>
    <xf numFmtId="0" fontId="4" fillId="33" borderId="19" xfId="0" applyFont="1" applyFill="1" applyBorder="1" applyAlignment="1">
      <alignment vertical="justify"/>
    </xf>
    <xf numFmtId="0" fontId="7" fillId="33" borderId="20" xfId="0" applyFont="1" applyFill="1" applyBorder="1" applyAlignment="1">
      <alignment vertical="center"/>
    </xf>
    <xf numFmtId="3" fontId="7" fillId="33" borderId="21" xfId="45" applyNumberFormat="1" applyFont="1" applyFill="1" applyBorder="1" applyAlignment="1">
      <alignment vertical="center"/>
    </xf>
    <xf numFmtId="3" fontId="7" fillId="33" borderId="15" xfId="45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3" fontId="7" fillId="33" borderId="18" xfId="45" applyNumberFormat="1" applyFont="1" applyFill="1" applyBorder="1" applyAlignment="1">
      <alignment vertical="center"/>
    </xf>
    <xf numFmtId="3" fontId="7" fillId="33" borderId="11" xfId="45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justify"/>
    </xf>
    <xf numFmtId="0" fontId="7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justify" indent="1"/>
    </xf>
    <xf numFmtId="0" fontId="6" fillId="33" borderId="11" xfId="0" applyFont="1" applyFill="1" applyBorder="1" applyAlignment="1">
      <alignment horizontal="left" vertical="justify" indent="2"/>
    </xf>
    <xf numFmtId="0" fontId="4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justify"/>
    </xf>
    <xf numFmtId="185" fontId="6" fillId="33" borderId="0" xfId="45" applyNumberFormat="1" applyFont="1" applyFill="1" applyBorder="1" applyAlignment="1">
      <alignment/>
    </xf>
    <xf numFmtId="184" fontId="4" fillId="33" borderId="0" xfId="0" applyNumberFormat="1" applyFont="1" applyFill="1" applyBorder="1" applyAlignment="1">
      <alignment/>
    </xf>
    <xf numFmtId="0" fontId="4" fillId="33" borderId="22" xfId="0" applyFont="1" applyFill="1" applyBorder="1" applyAlignment="1">
      <alignment vertical="justify"/>
    </xf>
    <xf numFmtId="0" fontId="7" fillId="33" borderId="23" xfId="0" applyFont="1" applyFill="1" applyBorder="1" applyAlignment="1">
      <alignment vertical="center"/>
    </xf>
    <xf numFmtId="3" fontId="7" fillId="33" borderId="24" xfId="45" applyNumberFormat="1" applyFont="1" applyFill="1" applyBorder="1" applyAlignment="1">
      <alignment vertical="center"/>
    </xf>
    <xf numFmtId="3" fontId="7" fillId="33" borderId="16" xfId="45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45" applyNumberFormat="1" applyFont="1" applyFill="1" applyBorder="1" applyAlignment="1">
      <alignment vertical="center"/>
    </xf>
    <xf numFmtId="3" fontId="4" fillId="33" borderId="25" xfId="45" applyNumberFormat="1" applyFont="1" applyFill="1" applyBorder="1" applyAlignment="1">
      <alignment/>
    </xf>
    <xf numFmtId="3" fontId="4" fillId="33" borderId="10" xfId="45" applyNumberFormat="1" applyFont="1" applyFill="1" applyBorder="1" applyAlignment="1">
      <alignment/>
    </xf>
    <xf numFmtId="0" fontId="7" fillId="33" borderId="26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right" wrapText="1"/>
    </xf>
    <xf numFmtId="3" fontId="4" fillId="33" borderId="11" xfId="45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indent="2"/>
    </xf>
    <xf numFmtId="3" fontId="6" fillId="33" borderId="11" xfId="45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6" fillId="33" borderId="0" xfId="45" applyNumberFormat="1" applyFont="1" applyFill="1" applyBorder="1" applyAlignment="1">
      <alignment horizontal="right"/>
    </xf>
    <xf numFmtId="43" fontId="4" fillId="33" borderId="0" xfId="0" applyNumberFormat="1" applyFont="1" applyFill="1" applyBorder="1" applyAlignment="1">
      <alignment/>
    </xf>
    <xf numFmtId="3" fontId="7" fillId="33" borderId="0" xfId="45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right" wrapText="1"/>
    </xf>
    <xf numFmtId="3" fontId="4" fillId="33" borderId="0" xfId="45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187" fontId="4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justify"/>
    </xf>
    <xf numFmtId="0" fontId="7" fillId="33" borderId="15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justify"/>
    </xf>
    <xf numFmtId="3" fontId="10" fillId="33" borderId="11" xfId="45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justify" indent="2"/>
    </xf>
    <xf numFmtId="0" fontId="48" fillId="0" borderId="0" xfId="0" applyFont="1" applyAlignment="1">
      <alignment horizontal="justify" vertical="center"/>
    </xf>
    <xf numFmtId="194" fontId="4" fillId="33" borderId="0" xfId="0" applyNumberFormat="1" applyFont="1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1.1" xfId="48"/>
    <cellStyle name="Normale 2" xfId="49"/>
    <cellStyle name="Normale 3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ia\Bosnia\ISTI\ASA\QUEST\RELEASE\tavole_diffusione_Ed13_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nia\Bosnia\DCCN\ISTI\ASA\QUEST\REPORT\tavole_diffusione_ED_MODE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tavole_diffusione_Ed13_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"/>
      <sheetName val="ANNOD3"/>
      <sheetName val="ANNO_old"/>
      <sheetName val="1999"/>
      <sheetName val="2000"/>
      <sheetName val="2001"/>
      <sheetName val="2002"/>
      <sheetName val="2003"/>
      <sheetName val="2004"/>
      <sheetName val="2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6" sqref="A16"/>
    </sheetView>
  </sheetViews>
  <sheetFormatPr defaultColWidth="8.8515625" defaultRowHeight="15"/>
  <cols>
    <col min="1" max="16384" width="8.8515625" style="23" customWidth="1"/>
  </cols>
  <sheetData>
    <row r="2" spans="1:2" ht="16.5">
      <c r="A2" s="23" t="s">
        <v>19</v>
      </c>
      <c r="B2" s="23" t="s">
        <v>148</v>
      </c>
    </row>
    <row r="3" spans="1:2" ht="16.5">
      <c r="A3" s="23" t="s">
        <v>20</v>
      </c>
      <c r="B3" s="23" t="s">
        <v>149</v>
      </c>
    </row>
    <row r="4" spans="1:2" ht="16.5">
      <c r="A4" s="23" t="s">
        <v>21</v>
      </c>
      <c r="B4" s="23" t="s">
        <v>150</v>
      </c>
    </row>
    <row r="5" spans="1:2" ht="16.5">
      <c r="A5" s="23" t="s">
        <v>22</v>
      </c>
      <c r="B5" s="23" t="s">
        <v>151</v>
      </c>
    </row>
    <row r="6" spans="1:2" ht="16.5">
      <c r="A6" s="23" t="s">
        <v>23</v>
      </c>
      <c r="B6" s="23" t="s">
        <v>152</v>
      </c>
    </row>
    <row r="7" spans="1:2" ht="16.5">
      <c r="A7" s="23" t="s">
        <v>24</v>
      </c>
      <c r="B7" s="23" t="s">
        <v>153</v>
      </c>
    </row>
    <row r="8" spans="1:2" ht="16.5">
      <c r="A8" s="23" t="s">
        <v>25</v>
      </c>
      <c r="B8" s="23" t="s">
        <v>146</v>
      </c>
    </row>
    <row r="9" spans="1:2" ht="16.5">
      <c r="A9" s="23" t="s">
        <v>26</v>
      </c>
      <c r="B9" s="23" t="s">
        <v>147</v>
      </c>
    </row>
    <row r="10" spans="1:2" ht="16.5">
      <c r="A10" s="23" t="s">
        <v>27</v>
      </c>
      <c r="B10" s="23" t="s">
        <v>144</v>
      </c>
    </row>
    <row r="11" spans="1:2" ht="16.5">
      <c r="A11" s="23" t="s">
        <v>28</v>
      </c>
      <c r="B11" s="23" t="s">
        <v>145</v>
      </c>
    </row>
    <row r="12" spans="1:2" ht="16.5">
      <c r="A12" s="23" t="s">
        <v>29</v>
      </c>
      <c r="B12" s="23" t="s">
        <v>154</v>
      </c>
    </row>
    <row r="13" spans="1:2" ht="16.5">
      <c r="A13" s="23" t="s">
        <v>30</v>
      </c>
      <c r="B13" s="23" t="s">
        <v>155</v>
      </c>
    </row>
    <row r="14" spans="1:2" ht="16.5">
      <c r="A14" s="23" t="s">
        <v>31</v>
      </c>
      <c r="B14" s="23" t="s">
        <v>156</v>
      </c>
    </row>
    <row r="15" spans="1:2" ht="16.5">
      <c r="A15" s="23" t="s">
        <v>32</v>
      </c>
      <c r="B15" s="23" t="s">
        <v>157</v>
      </c>
    </row>
    <row r="16" spans="1:2" ht="16.5">
      <c r="A16" s="23" t="s">
        <v>33</v>
      </c>
      <c r="B16" s="23" t="s">
        <v>158</v>
      </c>
    </row>
  </sheetData>
  <sheetProtection/>
  <hyperlinks>
    <hyperlink ref="A2" location="'TAVOLA 1'!A1" display="Tavola 1"/>
    <hyperlink ref="A3" location="'TAVOLA 2'!A1" display="Tavola 2"/>
    <hyperlink ref="A4" location="'TAVOLA 3'!A1" display="Tavola 3"/>
    <hyperlink ref="A5" location="'TAVOLA 4'!A1" display="Tavola 4"/>
    <hyperlink ref="A6" location="'TAVOLA 5'!A1" display="Tavola 5"/>
    <hyperlink ref="A7" location="'TAVOLA 6'!A1" display="Tavola 6"/>
    <hyperlink ref="A8" location="'TAVOLA 7'!A1" display="Tavola 7"/>
    <hyperlink ref="A9" location="'TAVOLA 8'!A1" display="Tavola 8"/>
    <hyperlink ref="A10" location="'TAVOLA 9'!A1" display="Tavola 9"/>
    <hyperlink ref="A11" location="'TAVOLA 10'!A1" display="Tavola 10"/>
    <hyperlink ref="A12" location="'TAVOLA 11'!A1" display="Tavola 11"/>
    <hyperlink ref="A13" location="'TAVOLA 12'!A1" display="Tavola 12"/>
    <hyperlink ref="A15" location="'TAVOLA 14'!A1" display="Tavola 14"/>
    <hyperlink ref="A14" location="'TAVOLA 14'!A1" display="Tavola 14"/>
    <hyperlink ref="A16" location="'TAVOLA 15'!A1" display="Tavola 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3" ht="15.75">
      <c r="A2" s="19" t="s">
        <v>171</v>
      </c>
      <c r="B2" s="16"/>
      <c r="C2" s="16"/>
      <c r="D2" s="16"/>
      <c r="E2" s="16"/>
      <c r="F2" s="16"/>
      <c r="G2" s="16"/>
      <c r="H2" s="16"/>
      <c r="J2" s="17" t="s">
        <v>35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149745</v>
      </c>
      <c r="C4" s="22">
        <v>153784</v>
      </c>
      <c r="D4" s="22">
        <v>157292</v>
      </c>
      <c r="E4" s="22">
        <v>158355</v>
      </c>
      <c r="F4" s="22">
        <v>159548</v>
      </c>
      <c r="G4" s="22">
        <v>161901</v>
      </c>
    </row>
    <row r="5" spans="1:7" ht="12.75">
      <c r="A5" s="2" t="s">
        <v>37</v>
      </c>
      <c r="B5" s="3">
        <v>2383</v>
      </c>
      <c r="C5" s="3">
        <v>2467.5</v>
      </c>
      <c r="D5" s="3">
        <v>2383.3</v>
      </c>
      <c r="E5" s="3">
        <v>2146</v>
      </c>
      <c r="F5" s="3">
        <v>2331.3</v>
      </c>
      <c r="G5" s="3">
        <v>2151.3</v>
      </c>
    </row>
    <row r="6" spans="1:7" ht="38.25">
      <c r="A6" s="4" t="s">
        <v>38</v>
      </c>
      <c r="B6" s="5">
        <v>400.3</v>
      </c>
      <c r="C6" s="5">
        <v>389</v>
      </c>
      <c r="D6" s="5">
        <v>390.2</v>
      </c>
      <c r="E6" s="5">
        <v>389.43</v>
      </c>
      <c r="F6" s="5">
        <v>387.88</v>
      </c>
      <c r="G6" s="5">
        <v>401.82</v>
      </c>
    </row>
    <row r="7" spans="1:7" ht="38.25">
      <c r="A7" s="7" t="s">
        <v>39</v>
      </c>
      <c r="B7" s="5">
        <v>0</v>
      </c>
      <c r="C7" s="5">
        <v>0</v>
      </c>
      <c r="D7" s="5">
        <v>0</v>
      </c>
      <c r="E7" s="5">
        <v>0</v>
      </c>
      <c r="F7" s="5"/>
      <c r="G7" s="5"/>
    </row>
    <row r="8" spans="1:7" ht="12.75">
      <c r="A8" s="8" t="s">
        <v>40</v>
      </c>
      <c r="B8" s="5">
        <v>0</v>
      </c>
      <c r="C8" s="5">
        <v>0</v>
      </c>
      <c r="D8" s="5">
        <v>0</v>
      </c>
      <c r="E8" s="5">
        <v>0</v>
      </c>
      <c r="F8" s="5"/>
      <c r="G8" s="5"/>
    </row>
    <row r="9" spans="1:7" ht="12.75">
      <c r="A9" s="9" t="s">
        <v>41</v>
      </c>
      <c r="B9" s="5">
        <v>0</v>
      </c>
      <c r="C9" s="5">
        <v>0</v>
      </c>
      <c r="D9" s="5">
        <v>0</v>
      </c>
      <c r="E9" s="5">
        <v>0</v>
      </c>
      <c r="F9" s="5"/>
      <c r="G9" s="5"/>
    </row>
    <row r="10" spans="1:7" ht="12.75">
      <c r="A10" s="10" t="s">
        <v>42</v>
      </c>
      <c r="B10" s="11">
        <v>0</v>
      </c>
      <c r="C10" s="11">
        <v>0</v>
      </c>
      <c r="D10" s="11">
        <v>0</v>
      </c>
      <c r="E10" s="11">
        <v>0</v>
      </c>
      <c r="F10" s="11"/>
      <c r="G10" s="11"/>
    </row>
    <row r="11" spans="1:7" ht="25.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/>
      <c r="G11" s="11"/>
    </row>
    <row r="12" spans="1:7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0</v>
      </c>
      <c r="C14" s="11">
        <v>0</v>
      </c>
      <c r="D14" s="11">
        <v>0</v>
      </c>
      <c r="E14" s="11">
        <v>0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0</v>
      </c>
      <c r="C16" s="11">
        <v>0</v>
      </c>
      <c r="D16" s="11">
        <v>0</v>
      </c>
      <c r="E16" s="11">
        <v>0</v>
      </c>
      <c r="F16" s="11"/>
      <c r="G16" s="11"/>
    </row>
    <row r="17" spans="1:7" ht="25.5">
      <c r="A17" s="10" t="s">
        <v>49</v>
      </c>
      <c r="B17" s="11">
        <v>0</v>
      </c>
      <c r="C17" s="11">
        <v>0</v>
      </c>
      <c r="D17" s="11">
        <v>0</v>
      </c>
      <c r="E17" s="11">
        <v>0</v>
      </c>
      <c r="F17" s="11"/>
      <c r="G17" s="11"/>
    </row>
    <row r="18" spans="1:7" ht="12.75">
      <c r="A18" s="10" t="s">
        <v>50</v>
      </c>
      <c r="B18" s="11">
        <v>0</v>
      </c>
      <c r="C18" s="11">
        <v>0</v>
      </c>
      <c r="D18" s="11">
        <v>0</v>
      </c>
      <c r="E18" s="11">
        <v>0</v>
      </c>
      <c r="F18" s="11"/>
      <c r="G18" s="11"/>
    </row>
    <row r="19" spans="1:7" ht="12.75">
      <c r="A19" s="10" t="s">
        <v>51</v>
      </c>
      <c r="B19" s="11">
        <v>0</v>
      </c>
      <c r="C19" s="11">
        <v>0</v>
      </c>
      <c r="D19" s="11">
        <v>0</v>
      </c>
      <c r="E19" s="11">
        <v>0</v>
      </c>
      <c r="F19" s="11"/>
      <c r="G19" s="11"/>
    </row>
    <row r="20" spans="1:7" ht="12.75">
      <c r="A20" s="10" t="s">
        <v>52</v>
      </c>
      <c r="B20" s="11">
        <v>0</v>
      </c>
      <c r="C20" s="11">
        <v>0</v>
      </c>
      <c r="D20" s="11">
        <v>0</v>
      </c>
      <c r="E20" s="11">
        <v>0</v>
      </c>
      <c r="F20" s="11"/>
      <c r="G20" s="11"/>
    </row>
    <row r="21" spans="1:7" ht="12.75">
      <c r="A21" s="10" t="s">
        <v>53</v>
      </c>
      <c r="B21" s="11">
        <v>0</v>
      </c>
      <c r="C21" s="11">
        <v>0</v>
      </c>
      <c r="D21" s="11">
        <v>0</v>
      </c>
      <c r="E21" s="11">
        <v>0</v>
      </c>
      <c r="F21" s="11"/>
      <c r="G21" s="11"/>
    </row>
    <row r="22" spans="1:7" ht="25.5">
      <c r="A22" s="10" t="s">
        <v>54</v>
      </c>
      <c r="B22" s="11">
        <v>0</v>
      </c>
      <c r="C22" s="11">
        <v>0</v>
      </c>
      <c r="D22" s="11">
        <v>0</v>
      </c>
      <c r="E22" s="11">
        <v>0</v>
      </c>
      <c r="F22" s="11"/>
      <c r="G22" s="11"/>
    </row>
    <row r="23" spans="1:7" ht="12.75">
      <c r="A23" s="9" t="s">
        <v>55</v>
      </c>
      <c r="B23" s="5">
        <v>0</v>
      </c>
      <c r="C23" s="5">
        <v>0</v>
      </c>
      <c r="D23" s="5">
        <v>0</v>
      </c>
      <c r="E23" s="5">
        <v>0</v>
      </c>
      <c r="F23" s="5"/>
      <c r="G23" s="5"/>
    </row>
    <row r="24" spans="1:7" ht="25.5">
      <c r="A24" s="9" t="s">
        <v>56</v>
      </c>
      <c r="B24" s="5">
        <v>0</v>
      </c>
      <c r="C24" s="5">
        <v>0</v>
      </c>
      <c r="D24" s="5">
        <v>0</v>
      </c>
      <c r="E24" s="5">
        <v>0</v>
      </c>
      <c r="F24" s="5"/>
      <c r="G24" s="5"/>
    </row>
    <row r="25" spans="1:7" ht="12.75">
      <c r="A25" s="7" t="s">
        <v>57</v>
      </c>
      <c r="B25" s="5">
        <v>400.3</v>
      </c>
      <c r="C25" s="5">
        <v>389</v>
      </c>
      <c r="D25" s="5">
        <v>390.2</v>
      </c>
      <c r="E25" s="5">
        <v>389.43</v>
      </c>
      <c r="F25" s="5"/>
      <c r="G25" s="5"/>
    </row>
    <row r="26" spans="1:7" ht="12.75">
      <c r="A26" s="4" t="s">
        <v>58</v>
      </c>
      <c r="B26" s="5">
        <v>146962</v>
      </c>
      <c r="C26" s="5">
        <v>150928</v>
      </c>
      <c r="D26" s="5">
        <v>154518</v>
      </c>
      <c r="E26" s="5">
        <v>155820</v>
      </c>
      <c r="F26" s="5">
        <v>156829</v>
      </c>
      <c r="G26" s="5">
        <v>159348</v>
      </c>
    </row>
    <row r="27" spans="1:7" ht="38.25">
      <c r="A27" s="4" t="s">
        <v>59</v>
      </c>
      <c r="B27" s="5">
        <v>0</v>
      </c>
      <c r="C27" s="5">
        <v>0</v>
      </c>
      <c r="D27" s="5">
        <v>0</v>
      </c>
      <c r="E27" s="5">
        <v>0</v>
      </c>
      <c r="F27" s="5"/>
      <c r="G27" s="5"/>
    </row>
    <row r="28" spans="1:7" ht="25.5">
      <c r="A28" s="7" t="s">
        <v>60</v>
      </c>
      <c r="B28" s="5">
        <v>0</v>
      </c>
      <c r="C28" s="5">
        <v>0</v>
      </c>
      <c r="D28" s="5">
        <v>0</v>
      </c>
      <c r="E28" s="5">
        <v>0</v>
      </c>
      <c r="F28" s="5"/>
      <c r="G28" s="5"/>
    </row>
    <row r="29" spans="1:7" ht="12.75">
      <c r="A29" s="7" t="s">
        <v>61</v>
      </c>
      <c r="B29" s="5">
        <v>0</v>
      </c>
      <c r="C29" s="5">
        <v>0</v>
      </c>
      <c r="D29" s="5">
        <v>0</v>
      </c>
      <c r="E29" s="5">
        <v>0</v>
      </c>
      <c r="F29" s="5"/>
      <c r="G29" s="5"/>
    </row>
    <row r="30" spans="1:7" ht="12.75">
      <c r="A30" s="7" t="s">
        <v>62</v>
      </c>
      <c r="B30" s="5">
        <v>0</v>
      </c>
      <c r="C30" s="5">
        <v>0</v>
      </c>
      <c r="D30" s="5">
        <v>0</v>
      </c>
      <c r="E30" s="5">
        <v>0</v>
      </c>
      <c r="F30" s="5"/>
      <c r="G30" s="5"/>
    </row>
    <row r="31" spans="1:7" s="46" customFormat="1" ht="12.75">
      <c r="A31" s="4" t="s">
        <v>63</v>
      </c>
      <c r="B31" s="13">
        <v>0</v>
      </c>
      <c r="C31" s="13">
        <v>0</v>
      </c>
      <c r="D31" s="13">
        <v>0</v>
      </c>
      <c r="E31" s="13">
        <v>0</v>
      </c>
      <c r="F31" s="13"/>
      <c r="G31" s="13"/>
    </row>
    <row r="32" spans="1:7" ht="14.25" customHeight="1">
      <c r="A32" s="7" t="s">
        <v>64</v>
      </c>
      <c r="B32" s="5">
        <v>0</v>
      </c>
      <c r="C32" s="5">
        <v>0</v>
      </c>
      <c r="D32" s="5">
        <v>0</v>
      </c>
      <c r="E32" s="5">
        <v>0</v>
      </c>
      <c r="F32" s="5"/>
      <c r="G32" s="5"/>
    </row>
    <row r="33" spans="1:7" ht="12.75">
      <c r="A33" s="7" t="s">
        <v>65</v>
      </c>
      <c r="B33" s="5">
        <v>0</v>
      </c>
      <c r="C33" s="5">
        <v>0</v>
      </c>
      <c r="D33" s="5">
        <v>0</v>
      </c>
      <c r="E33" s="5">
        <v>0</v>
      </c>
      <c r="F33" s="5"/>
      <c r="G33" s="5"/>
    </row>
    <row r="34" spans="1:7" ht="25.5">
      <c r="A34" s="7" t="s">
        <v>66</v>
      </c>
      <c r="B34" s="5">
        <v>0</v>
      </c>
      <c r="C34" s="5">
        <v>0</v>
      </c>
      <c r="D34" s="5">
        <v>0</v>
      </c>
      <c r="E34" s="5">
        <v>0</v>
      </c>
      <c r="F34" s="5"/>
      <c r="G34" s="5"/>
    </row>
    <row r="35" spans="1:7" s="46" customFormat="1" ht="12.75">
      <c r="A35" s="4" t="s">
        <v>67</v>
      </c>
      <c r="B35" s="5">
        <v>0</v>
      </c>
      <c r="C35" s="5">
        <v>0</v>
      </c>
      <c r="D35" s="5">
        <v>0</v>
      </c>
      <c r="E35" s="5">
        <v>0</v>
      </c>
      <c r="F35" s="5"/>
      <c r="G35" s="5"/>
    </row>
    <row r="36" spans="1:7" s="46" customFormat="1" ht="12.75">
      <c r="A36" s="4" t="s">
        <v>68</v>
      </c>
      <c r="B36" s="5">
        <v>128897</v>
      </c>
      <c r="C36" s="5">
        <v>132467</v>
      </c>
      <c r="D36" s="5">
        <v>135418</v>
      </c>
      <c r="E36" s="5">
        <v>136863</v>
      </c>
      <c r="F36" s="5"/>
      <c r="G36" s="5"/>
    </row>
    <row r="37" spans="1:7" s="46" customFormat="1" ht="25.5">
      <c r="A37" s="4" t="s">
        <v>69</v>
      </c>
      <c r="B37" s="13">
        <v>0</v>
      </c>
      <c r="C37" s="13">
        <v>0</v>
      </c>
      <c r="D37" s="13">
        <v>0</v>
      </c>
      <c r="E37" s="13">
        <v>0</v>
      </c>
      <c r="F37" s="13"/>
      <c r="G37" s="13"/>
    </row>
    <row r="38" spans="1:7" ht="38.25">
      <c r="A38" s="7" t="s">
        <v>70</v>
      </c>
      <c r="B38" s="12">
        <v>0</v>
      </c>
      <c r="C38" s="12">
        <v>0</v>
      </c>
      <c r="D38" s="12">
        <v>0</v>
      </c>
      <c r="E38" s="12">
        <v>0</v>
      </c>
      <c r="F38" s="12"/>
      <c r="G38" s="12"/>
    </row>
    <row r="39" spans="1:7" ht="12.75">
      <c r="A39" s="7" t="s">
        <v>71</v>
      </c>
      <c r="B39" s="12">
        <v>0</v>
      </c>
      <c r="C39" s="12">
        <v>0</v>
      </c>
      <c r="D39" s="12">
        <v>0</v>
      </c>
      <c r="E39" s="12">
        <v>0</v>
      </c>
      <c r="F39" s="12"/>
      <c r="G39" s="12"/>
    </row>
    <row r="40" spans="1:7" ht="25.5">
      <c r="A40" s="7" t="s">
        <v>72</v>
      </c>
      <c r="B40" s="12">
        <v>0</v>
      </c>
      <c r="C40" s="12">
        <v>0</v>
      </c>
      <c r="D40" s="12">
        <v>0</v>
      </c>
      <c r="E40" s="12">
        <v>0</v>
      </c>
      <c r="F40" s="12"/>
      <c r="G40" s="12"/>
    </row>
    <row r="41" spans="1:7" ht="12.75">
      <c r="A41" s="7" t="s">
        <v>73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</row>
    <row r="42" spans="1:7" s="46" customFormat="1" ht="25.5">
      <c r="A42" s="4" t="s">
        <v>74</v>
      </c>
      <c r="B42" s="13">
        <v>0</v>
      </c>
      <c r="C42" s="13">
        <v>0</v>
      </c>
      <c r="D42" s="13">
        <v>0</v>
      </c>
      <c r="E42" s="13">
        <v>0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</row>
    <row r="45" spans="1:7" ht="12.75">
      <c r="A45" s="7" t="s">
        <v>77</v>
      </c>
      <c r="B45" s="5">
        <v>0</v>
      </c>
      <c r="C45" s="5">
        <v>0</v>
      </c>
      <c r="D45" s="5">
        <v>0</v>
      </c>
      <c r="E45" s="5">
        <v>0</v>
      </c>
      <c r="F45" s="5"/>
      <c r="G45" s="5"/>
    </row>
    <row r="46" spans="1:7" ht="12.75">
      <c r="A46" s="9" t="s">
        <v>78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</row>
    <row r="47" spans="1:7" ht="12.75">
      <c r="A47" s="9" t="s">
        <v>79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</row>
    <row r="48" spans="1:7" s="46" customFormat="1" ht="25.5">
      <c r="A48" s="4" t="s">
        <v>80</v>
      </c>
      <c r="B48" s="13">
        <v>18065</v>
      </c>
      <c r="C48" s="13">
        <v>18461</v>
      </c>
      <c r="D48" s="13">
        <v>19100</v>
      </c>
      <c r="E48" s="13">
        <v>18957</v>
      </c>
      <c r="F48" s="13"/>
      <c r="G48" s="13"/>
    </row>
    <row r="49" spans="1:7" ht="12.75">
      <c r="A49" s="7" t="s">
        <v>81</v>
      </c>
      <c r="B49" s="12">
        <v>0</v>
      </c>
      <c r="C49" s="12">
        <v>0</v>
      </c>
      <c r="D49" s="12">
        <v>0</v>
      </c>
      <c r="E49" s="12">
        <v>0</v>
      </c>
      <c r="F49" s="12"/>
      <c r="G49" s="12"/>
    </row>
    <row r="50" spans="1:7" ht="12.75">
      <c r="A50" s="7" t="s">
        <v>82</v>
      </c>
      <c r="B50" s="12">
        <v>0</v>
      </c>
      <c r="C50" s="12">
        <v>0</v>
      </c>
      <c r="D50" s="12">
        <v>0</v>
      </c>
      <c r="E50" s="12">
        <v>0</v>
      </c>
      <c r="F50" s="12"/>
      <c r="G50" s="12"/>
    </row>
    <row r="51" spans="1:7" ht="38.25">
      <c r="A51" s="7" t="s">
        <v>83</v>
      </c>
      <c r="B51" s="5">
        <v>18065</v>
      </c>
      <c r="C51" s="5">
        <v>18461</v>
      </c>
      <c r="D51" s="5">
        <v>19100</v>
      </c>
      <c r="E51" s="5">
        <v>18957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J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3" ht="15.75">
      <c r="A2" s="19" t="s">
        <v>172</v>
      </c>
      <c r="B2" s="16"/>
      <c r="C2" s="16"/>
      <c r="D2" s="16"/>
      <c r="E2" s="16"/>
      <c r="F2" s="16"/>
      <c r="G2" s="16"/>
      <c r="H2" s="16"/>
      <c r="J2" s="17" t="s">
        <v>35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290360</v>
      </c>
      <c r="C4" s="22">
        <v>290300</v>
      </c>
      <c r="D4" s="22">
        <v>286168</v>
      </c>
      <c r="E4" s="22">
        <v>288069</v>
      </c>
      <c r="F4" s="22">
        <v>287652</v>
      </c>
      <c r="G4" s="22">
        <v>288533</v>
      </c>
    </row>
    <row r="5" spans="1:7" ht="12.75">
      <c r="A5" s="2" t="s">
        <v>37</v>
      </c>
      <c r="B5" s="3">
        <v>22873.7</v>
      </c>
      <c r="C5" s="3">
        <v>23428.7</v>
      </c>
      <c r="D5" s="3">
        <v>24977.4</v>
      </c>
      <c r="E5" s="3">
        <v>23653.51</v>
      </c>
      <c r="F5" s="3">
        <v>25049.07</v>
      </c>
      <c r="G5" s="3">
        <v>23657.75</v>
      </c>
    </row>
    <row r="6" spans="1:7" ht="38.25">
      <c r="A6" s="4" t="s">
        <v>38</v>
      </c>
      <c r="B6" s="5">
        <v>36878.4</v>
      </c>
      <c r="C6" s="5">
        <v>35977</v>
      </c>
      <c r="D6" s="5">
        <v>35083.44382</v>
      </c>
      <c r="E6" s="5">
        <v>33348.479999999996</v>
      </c>
      <c r="F6" s="5">
        <v>32718.216999999997</v>
      </c>
      <c r="G6" s="5">
        <v>32553.028</v>
      </c>
    </row>
    <row r="7" spans="1:7" ht="38.25">
      <c r="A7" s="7" t="s">
        <v>39</v>
      </c>
      <c r="B7" s="5">
        <v>12890.400000000001</v>
      </c>
      <c r="C7" s="5">
        <v>12164</v>
      </c>
      <c r="D7" s="5">
        <v>11783.44382</v>
      </c>
      <c r="E7" s="5">
        <v>11718.479999999998</v>
      </c>
      <c r="F7" s="5"/>
      <c r="G7" s="5"/>
    </row>
    <row r="8" spans="1:7" ht="12.75">
      <c r="A8" s="8" t="s">
        <v>40</v>
      </c>
      <c r="B8" s="5">
        <v>44.2</v>
      </c>
      <c r="C8" s="5">
        <v>48.7</v>
      </c>
      <c r="D8" s="5">
        <v>28.791</v>
      </c>
      <c r="E8" s="5">
        <v>30.05</v>
      </c>
      <c r="F8" s="5"/>
      <c r="G8" s="5"/>
    </row>
    <row r="9" spans="1:7" ht="12.75">
      <c r="A9" s="9" t="s">
        <v>41</v>
      </c>
      <c r="B9" s="5">
        <v>12432.3</v>
      </c>
      <c r="C9" s="5">
        <v>11817.699999999999</v>
      </c>
      <c r="D9" s="5">
        <v>11448.78282</v>
      </c>
      <c r="E9" s="5">
        <v>11248.449999999999</v>
      </c>
      <c r="F9" s="5"/>
      <c r="G9" s="5"/>
    </row>
    <row r="10" spans="1:7" ht="12.75">
      <c r="A10" s="10" t="s">
        <v>42</v>
      </c>
      <c r="B10" s="11">
        <v>1653.4</v>
      </c>
      <c r="C10" s="11">
        <v>1645.7</v>
      </c>
      <c r="D10" s="11">
        <v>1568.5</v>
      </c>
      <c r="E10" s="11">
        <v>1530.7</v>
      </c>
      <c r="F10" s="11"/>
      <c r="G10" s="11"/>
    </row>
    <row r="11" spans="1:7" ht="25.5">
      <c r="A11" s="10" t="s">
        <v>43</v>
      </c>
      <c r="B11" s="11">
        <v>2157.4</v>
      </c>
      <c r="C11" s="11">
        <v>2187.8</v>
      </c>
      <c r="D11" s="11">
        <v>2174.9</v>
      </c>
      <c r="E11" s="11">
        <v>2095.9</v>
      </c>
      <c r="F11" s="11"/>
      <c r="G11" s="11"/>
    </row>
    <row r="12" spans="1:7" ht="12.75">
      <c r="A12" s="10" t="s">
        <v>44</v>
      </c>
      <c r="B12" s="11">
        <v>1558.8</v>
      </c>
      <c r="C12" s="11">
        <v>1455</v>
      </c>
      <c r="D12" s="11">
        <v>1339.2</v>
      </c>
      <c r="E12" s="11">
        <v>1334.2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60.3</v>
      </c>
      <c r="C14" s="11">
        <v>49</v>
      </c>
      <c r="D14" s="11">
        <v>53.940819999999995</v>
      </c>
      <c r="E14" s="11">
        <v>55.089999999999996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711.3</v>
      </c>
      <c r="C16" s="11">
        <v>700.8</v>
      </c>
      <c r="D16" s="11">
        <v>713.3</v>
      </c>
      <c r="E16" s="11">
        <v>666.03</v>
      </c>
      <c r="F16" s="11"/>
      <c r="G16" s="11"/>
    </row>
    <row r="17" spans="1:7" ht="25.5">
      <c r="A17" s="10" t="s">
        <v>49</v>
      </c>
      <c r="B17" s="11">
        <v>2371</v>
      </c>
      <c r="C17" s="11">
        <v>2032</v>
      </c>
      <c r="D17" s="11">
        <v>1906.5</v>
      </c>
      <c r="E17" s="11">
        <v>1901.3</v>
      </c>
      <c r="F17" s="11"/>
      <c r="G17" s="11"/>
    </row>
    <row r="18" spans="1:7" ht="12.75">
      <c r="A18" s="10" t="s">
        <v>50</v>
      </c>
      <c r="B18" s="11">
        <v>105.3</v>
      </c>
      <c r="C18" s="11">
        <v>94.1</v>
      </c>
      <c r="D18" s="11">
        <v>87.776</v>
      </c>
      <c r="E18" s="11">
        <v>87.74</v>
      </c>
      <c r="F18" s="11"/>
      <c r="G18" s="11"/>
    </row>
    <row r="19" spans="1:7" ht="12.75">
      <c r="A19" s="10" t="s">
        <v>51</v>
      </c>
      <c r="B19" s="11">
        <v>301.8</v>
      </c>
      <c r="C19" s="11">
        <v>207.2</v>
      </c>
      <c r="D19" s="11">
        <v>204.37</v>
      </c>
      <c r="E19" s="11">
        <v>196.37</v>
      </c>
      <c r="F19" s="11"/>
      <c r="G19" s="11"/>
    </row>
    <row r="20" spans="1:7" ht="12.75">
      <c r="A20" s="10" t="s">
        <v>52</v>
      </c>
      <c r="B20" s="11">
        <v>470</v>
      </c>
      <c r="C20" s="11">
        <v>404.9</v>
      </c>
      <c r="D20" s="11">
        <v>412.53</v>
      </c>
      <c r="E20" s="11">
        <v>388.67</v>
      </c>
      <c r="F20" s="11"/>
      <c r="G20" s="11"/>
    </row>
    <row r="21" spans="1:7" ht="12.75">
      <c r="A21" s="10" t="s">
        <v>53</v>
      </c>
      <c r="B21" s="11">
        <v>156.5</v>
      </c>
      <c r="C21" s="11">
        <v>81.6</v>
      </c>
      <c r="D21" s="11">
        <v>70.266</v>
      </c>
      <c r="E21" s="11">
        <v>79.05000000000001</v>
      </c>
      <c r="F21" s="11"/>
      <c r="G21" s="11"/>
    </row>
    <row r="22" spans="1:7" ht="25.5">
      <c r="A22" s="10" t="s">
        <v>54</v>
      </c>
      <c r="B22" s="11">
        <v>2886.5</v>
      </c>
      <c r="C22" s="11">
        <v>2959.6</v>
      </c>
      <c r="D22" s="11">
        <v>2917.5</v>
      </c>
      <c r="E22" s="11">
        <v>2913.4</v>
      </c>
      <c r="F22" s="11"/>
      <c r="G22" s="11"/>
    </row>
    <row r="23" spans="1:7" ht="12.75">
      <c r="A23" s="9" t="s">
        <v>55</v>
      </c>
      <c r="B23" s="5">
        <v>210.7</v>
      </c>
      <c r="C23" s="5">
        <v>121.4</v>
      </c>
      <c r="D23" s="5">
        <v>138.52</v>
      </c>
      <c r="E23" s="5">
        <v>282.32</v>
      </c>
      <c r="F23" s="5"/>
      <c r="G23" s="5"/>
    </row>
    <row r="24" spans="1:7" ht="25.5">
      <c r="A24" s="9" t="s">
        <v>56</v>
      </c>
      <c r="B24" s="5">
        <v>203.2</v>
      </c>
      <c r="C24" s="5">
        <v>176.2</v>
      </c>
      <c r="D24" s="5">
        <v>167.35</v>
      </c>
      <c r="E24" s="5">
        <v>157.66</v>
      </c>
      <c r="F24" s="5"/>
      <c r="G24" s="5"/>
    </row>
    <row r="25" spans="1:7" ht="12.75">
      <c r="A25" s="7" t="s">
        <v>57</v>
      </c>
      <c r="B25" s="5">
        <v>23988</v>
      </c>
      <c r="C25" s="5">
        <v>23813</v>
      </c>
      <c r="D25" s="5">
        <v>23300</v>
      </c>
      <c r="E25" s="5">
        <v>21630</v>
      </c>
      <c r="F25" s="5"/>
      <c r="G25" s="5"/>
    </row>
    <row r="26" spans="1:7" ht="12.75">
      <c r="A26" s="4" t="s">
        <v>58</v>
      </c>
      <c r="B26" s="5">
        <v>230608</v>
      </c>
      <c r="C26" s="5">
        <v>230894.6</v>
      </c>
      <c r="D26" s="5">
        <v>226107.06402732397</v>
      </c>
      <c r="E26" s="5">
        <v>231067.78999999998</v>
      </c>
      <c r="F26" s="5">
        <v>229883.68699999995</v>
      </c>
      <c r="G26" s="5">
        <v>232322.21000000002</v>
      </c>
    </row>
    <row r="27" spans="1:7" ht="38.25">
      <c r="A27" s="4" t="s">
        <v>59</v>
      </c>
      <c r="B27" s="5">
        <v>78198.8</v>
      </c>
      <c r="C27" s="5">
        <v>80125.1</v>
      </c>
      <c r="D27" s="5">
        <v>78297.964</v>
      </c>
      <c r="E27" s="5">
        <v>80627.53</v>
      </c>
      <c r="F27" s="5"/>
      <c r="G27" s="5"/>
    </row>
    <row r="28" spans="1:7" ht="25.5">
      <c r="A28" s="7" t="s">
        <v>60</v>
      </c>
      <c r="B28" s="5">
        <v>53110</v>
      </c>
      <c r="C28" s="5">
        <v>54588</v>
      </c>
      <c r="D28" s="5">
        <v>52961</v>
      </c>
      <c r="E28" s="5">
        <v>54512</v>
      </c>
      <c r="F28" s="5"/>
      <c r="G28" s="5"/>
    </row>
    <row r="29" spans="1:7" ht="12.75">
      <c r="A29" s="7" t="s">
        <v>61</v>
      </c>
      <c r="B29" s="5">
        <v>13442.8</v>
      </c>
      <c r="C29" s="5">
        <v>14556.1</v>
      </c>
      <c r="D29" s="5">
        <v>14337.964</v>
      </c>
      <c r="E29" s="5">
        <v>14770.53</v>
      </c>
      <c r="F29" s="5"/>
      <c r="G29" s="5"/>
    </row>
    <row r="30" spans="1:7" ht="12.75">
      <c r="A30" s="7" t="s">
        <v>62</v>
      </c>
      <c r="B30" s="5">
        <v>11646</v>
      </c>
      <c r="C30" s="5">
        <v>10981</v>
      </c>
      <c r="D30" s="5">
        <v>10999</v>
      </c>
      <c r="E30" s="5">
        <v>11345</v>
      </c>
      <c r="F30" s="5"/>
      <c r="G30" s="5"/>
    </row>
    <row r="31" spans="1:7" s="46" customFormat="1" ht="12.75">
      <c r="A31" s="4" t="s">
        <v>63</v>
      </c>
      <c r="B31" s="13">
        <v>4075</v>
      </c>
      <c r="C31" s="13">
        <v>4169.5</v>
      </c>
      <c r="D31" s="13">
        <v>3611.6600000000003</v>
      </c>
      <c r="E31" s="13">
        <v>3525.54</v>
      </c>
      <c r="F31" s="13"/>
      <c r="G31" s="13"/>
    </row>
    <row r="32" spans="1:7" ht="14.25" customHeight="1">
      <c r="A32" s="7" t="s">
        <v>64</v>
      </c>
      <c r="B32" s="5">
        <v>605.6</v>
      </c>
      <c r="C32" s="5">
        <v>570.8</v>
      </c>
      <c r="D32" s="5">
        <v>527.99</v>
      </c>
      <c r="E32" s="5">
        <v>476.33</v>
      </c>
      <c r="F32" s="5"/>
      <c r="G32" s="5"/>
    </row>
    <row r="33" spans="1:7" ht="12.75">
      <c r="A33" s="7" t="s">
        <v>65</v>
      </c>
      <c r="B33" s="5">
        <v>289.3</v>
      </c>
      <c r="C33" s="5">
        <v>321.8</v>
      </c>
      <c r="D33" s="5">
        <v>245.37</v>
      </c>
      <c r="E33" s="5">
        <v>278.61</v>
      </c>
      <c r="F33" s="5"/>
      <c r="G33" s="5"/>
    </row>
    <row r="34" spans="1:7" ht="25.5">
      <c r="A34" s="7" t="s">
        <v>66</v>
      </c>
      <c r="B34" s="5">
        <v>3180.1</v>
      </c>
      <c r="C34" s="5">
        <v>3276.9</v>
      </c>
      <c r="D34" s="5">
        <v>2838.3</v>
      </c>
      <c r="E34" s="5">
        <v>2770.6</v>
      </c>
      <c r="F34" s="5"/>
      <c r="G34" s="5"/>
    </row>
    <row r="35" spans="1:7" s="46" customFormat="1" ht="12.75">
      <c r="A35" s="4" t="s">
        <v>67</v>
      </c>
      <c r="B35" s="5">
        <v>4766</v>
      </c>
      <c r="C35" s="5">
        <v>4289.7</v>
      </c>
      <c r="D35" s="5">
        <v>4396.3</v>
      </c>
      <c r="E35" s="5">
        <v>4571.7</v>
      </c>
      <c r="F35" s="5"/>
      <c r="G35" s="5"/>
    </row>
    <row r="36" spans="1:7" s="46" customFormat="1" ht="12.75">
      <c r="A36" s="4" t="s">
        <v>68</v>
      </c>
      <c r="B36" s="5">
        <v>41019</v>
      </c>
      <c r="C36" s="5">
        <v>38179</v>
      </c>
      <c r="D36" s="5">
        <v>38204</v>
      </c>
      <c r="E36" s="5">
        <v>39429</v>
      </c>
      <c r="F36" s="5"/>
      <c r="G36" s="5"/>
    </row>
    <row r="37" spans="1:7" s="46" customFormat="1" ht="25.5">
      <c r="A37" s="4" t="s">
        <v>69</v>
      </c>
      <c r="B37" s="13">
        <v>63631.2</v>
      </c>
      <c r="C37" s="13">
        <v>64985</v>
      </c>
      <c r="D37" s="13">
        <v>63354.020000000004</v>
      </c>
      <c r="E37" s="13">
        <v>63063.90000000001</v>
      </c>
      <c r="F37" s="13"/>
      <c r="G37" s="13"/>
    </row>
    <row r="38" spans="1:7" ht="38.25">
      <c r="A38" s="7" t="s">
        <v>70</v>
      </c>
      <c r="B38" s="12">
        <v>46884</v>
      </c>
      <c r="C38" s="12">
        <v>47641</v>
      </c>
      <c r="D38" s="12">
        <v>47019</v>
      </c>
      <c r="E38" s="12">
        <v>46847</v>
      </c>
      <c r="F38" s="12"/>
      <c r="G38" s="12"/>
    </row>
    <row r="39" spans="1:7" ht="12.75">
      <c r="A39" s="7" t="s">
        <v>71</v>
      </c>
      <c r="B39" s="12">
        <v>945.9</v>
      </c>
      <c r="C39" s="12">
        <v>983.7</v>
      </c>
      <c r="D39" s="12">
        <v>949.72</v>
      </c>
      <c r="E39" s="12">
        <v>891.8</v>
      </c>
      <c r="F39" s="12"/>
      <c r="G39" s="12"/>
    </row>
    <row r="40" spans="1:7" ht="25.5">
      <c r="A40" s="7" t="s">
        <v>72</v>
      </c>
      <c r="B40" s="12">
        <v>9484.6</v>
      </c>
      <c r="C40" s="12">
        <v>10244</v>
      </c>
      <c r="D40" s="12">
        <v>9483.5</v>
      </c>
      <c r="E40" s="12">
        <v>9577.8</v>
      </c>
      <c r="F40" s="12"/>
      <c r="G40" s="12"/>
    </row>
    <row r="41" spans="1:7" ht="12.75">
      <c r="A41" s="7" t="s">
        <v>73</v>
      </c>
      <c r="B41" s="12">
        <v>6316.7</v>
      </c>
      <c r="C41" s="12">
        <v>6116.3</v>
      </c>
      <c r="D41" s="12">
        <v>5901.8</v>
      </c>
      <c r="E41" s="12">
        <v>5747.3</v>
      </c>
      <c r="F41" s="12"/>
      <c r="G41" s="12"/>
    </row>
    <row r="42" spans="1:7" s="46" customFormat="1" ht="25.5">
      <c r="A42" s="4" t="s">
        <v>74</v>
      </c>
      <c r="B42" s="13">
        <v>23322.2</v>
      </c>
      <c r="C42" s="13">
        <v>24181.6</v>
      </c>
      <c r="D42" s="13">
        <v>23573.320027324</v>
      </c>
      <c r="E42" s="13">
        <v>25322.48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2442.4</v>
      </c>
      <c r="C44" s="12">
        <v>2380.1</v>
      </c>
      <c r="D44" s="12">
        <v>2156.1</v>
      </c>
      <c r="E44" s="12">
        <v>2190.8</v>
      </c>
      <c r="F44" s="12"/>
      <c r="G44" s="12"/>
    </row>
    <row r="45" spans="1:7" ht="12.75">
      <c r="A45" s="7" t="s">
        <v>77</v>
      </c>
      <c r="B45" s="5">
        <v>20879.8</v>
      </c>
      <c r="C45" s="5">
        <v>21801.5</v>
      </c>
      <c r="D45" s="5">
        <v>21417.22</v>
      </c>
      <c r="E45" s="5">
        <v>23131.68</v>
      </c>
      <c r="F45" s="5"/>
      <c r="G45" s="5"/>
    </row>
    <row r="46" spans="1:7" ht="12.75">
      <c r="A46" s="9" t="s">
        <v>78</v>
      </c>
      <c r="B46" s="12">
        <v>20256</v>
      </c>
      <c r="C46" s="12">
        <v>21192</v>
      </c>
      <c r="D46" s="12">
        <v>20892</v>
      </c>
      <c r="E46" s="12">
        <v>22493</v>
      </c>
      <c r="F46" s="12"/>
      <c r="G46" s="12"/>
    </row>
    <row r="47" spans="1:7" ht="12.75">
      <c r="A47" s="9" t="s">
        <v>79</v>
      </c>
      <c r="B47" s="12">
        <v>623.8</v>
      </c>
      <c r="C47" s="12">
        <v>609.5</v>
      </c>
      <c r="D47" s="12">
        <v>525.22</v>
      </c>
      <c r="E47" s="12">
        <v>638.68</v>
      </c>
      <c r="F47" s="12"/>
      <c r="G47" s="12"/>
    </row>
    <row r="48" spans="1:7" s="46" customFormat="1" ht="25.5">
      <c r="A48" s="4" t="s">
        <v>80</v>
      </c>
      <c r="B48" s="13">
        <v>15595.8</v>
      </c>
      <c r="C48" s="13">
        <v>14964.7</v>
      </c>
      <c r="D48" s="13">
        <v>14669.8</v>
      </c>
      <c r="E48" s="13">
        <v>14527.640000000001</v>
      </c>
      <c r="F48" s="13"/>
      <c r="G48" s="13"/>
    </row>
    <row r="49" spans="1:7" ht="12.75">
      <c r="A49" s="7" t="s">
        <v>81</v>
      </c>
      <c r="B49" s="12">
        <v>4602.8</v>
      </c>
      <c r="C49" s="12">
        <v>4318.7</v>
      </c>
      <c r="D49" s="12">
        <v>3962.8</v>
      </c>
      <c r="E49" s="12">
        <v>3993.6</v>
      </c>
      <c r="F49" s="12"/>
      <c r="G49" s="12"/>
    </row>
    <row r="50" spans="1:7" ht="12.75">
      <c r="A50" s="7" t="s">
        <v>82</v>
      </c>
      <c r="B50" s="12">
        <v>10993</v>
      </c>
      <c r="C50" s="12">
        <v>10646</v>
      </c>
      <c r="D50" s="12">
        <v>10707</v>
      </c>
      <c r="E50" s="12">
        <v>10534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J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4" ht="15.75">
      <c r="A2" s="19" t="s">
        <v>173</v>
      </c>
      <c r="B2" s="16"/>
      <c r="C2" s="16"/>
      <c r="D2" s="16"/>
      <c r="E2" s="16"/>
      <c r="F2" s="16"/>
      <c r="G2" s="16"/>
      <c r="H2" s="16"/>
      <c r="I2" s="16"/>
      <c r="K2" s="17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401220</v>
      </c>
      <c r="C4" s="22">
        <v>396887</v>
      </c>
      <c r="D4" s="22">
        <v>394651</v>
      </c>
      <c r="E4" s="22">
        <v>396992</v>
      </c>
      <c r="F4" s="22">
        <v>411085</v>
      </c>
      <c r="G4" s="22">
        <v>423187</v>
      </c>
    </row>
    <row r="5" spans="1:7" ht="12.75">
      <c r="A5" s="2" t="s">
        <v>37</v>
      </c>
      <c r="B5" s="3">
        <v>3762.9</v>
      </c>
      <c r="C5" s="3">
        <v>4188</v>
      </c>
      <c r="D5" s="3">
        <v>4054.5</v>
      </c>
      <c r="E5" s="3">
        <v>4110.7</v>
      </c>
      <c r="F5" s="3">
        <v>4287.3</v>
      </c>
      <c r="G5" s="3">
        <v>4319.5</v>
      </c>
    </row>
    <row r="6" spans="1:7" ht="38.25">
      <c r="A6" s="4" t="s">
        <v>38</v>
      </c>
      <c r="B6" s="5">
        <v>178605.90000000002</v>
      </c>
      <c r="C6" s="5">
        <v>174500.4</v>
      </c>
      <c r="D6" s="5">
        <v>171322.5</v>
      </c>
      <c r="E6" s="5">
        <v>170618.9</v>
      </c>
      <c r="F6" s="5">
        <v>174564.70000000004</v>
      </c>
      <c r="G6" s="5">
        <v>177586.5</v>
      </c>
    </row>
    <row r="7" spans="1:7" ht="38.25">
      <c r="A7" s="7" t="s">
        <v>39</v>
      </c>
      <c r="B7" s="5">
        <v>145795.90000000002</v>
      </c>
      <c r="C7" s="5">
        <v>144075.4</v>
      </c>
      <c r="D7" s="5">
        <v>143610.5</v>
      </c>
      <c r="E7" s="5">
        <v>144268.9</v>
      </c>
      <c r="F7" s="5"/>
      <c r="G7" s="5"/>
    </row>
    <row r="8" spans="1:7" ht="12.75">
      <c r="A8" s="8" t="s">
        <v>40</v>
      </c>
      <c r="B8" s="5">
        <v>1125.9</v>
      </c>
      <c r="C8" s="5">
        <v>1103.5</v>
      </c>
      <c r="D8" s="5">
        <v>1140</v>
      </c>
      <c r="E8" s="5">
        <v>1143.6</v>
      </c>
      <c r="F8" s="5"/>
      <c r="G8" s="5"/>
    </row>
    <row r="9" spans="1:7" ht="12.75">
      <c r="A9" s="9" t="s">
        <v>41</v>
      </c>
      <c r="B9" s="5">
        <v>132288.8</v>
      </c>
      <c r="C9" s="5">
        <v>130171.7</v>
      </c>
      <c r="D9" s="5">
        <v>129638.4</v>
      </c>
      <c r="E9" s="5">
        <v>130121.29999999999</v>
      </c>
      <c r="F9" s="5"/>
      <c r="G9" s="5"/>
    </row>
    <row r="10" spans="1:7" ht="12.75">
      <c r="A10" s="10" t="s">
        <v>42</v>
      </c>
      <c r="B10" s="11">
        <v>12325</v>
      </c>
      <c r="C10" s="11">
        <v>12213</v>
      </c>
      <c r="D10" s="11">
        <v>12658</v>
      </c>
      <c r="E10" s="11">
        <v>12849</v>
      </c>
      <c r="F10" s="11"/>
      <c r="G10" s="11"/>
    </row>
    <row r="11" spans="1:7" ht="25.5">
      <c r="A11" s="10" t="s">
        <v>43</v>
      </c>
      <c r="B11" s="11">
        <v>12371</v>
      </c>
      <c r="C11" s="11">
        <v>12150</v>
      </c>
      <c r="D11" s="11">
        <v>11941</v>
      </c>
      <c r="E11" s="11">
        <v>12083</v>
      </c>
      <c r="F11" s="11"/>
      <c r="G11" s="11"/>
    </row>
    <row r="12" spans="1:7" ht="12.75">
      <c r="A12" s="10" t="s">
        <v>44</v>
      </c>
      <c r="B12" s="11">
        <v>8136.2</v>
      </c>
      <c r="C12" s="11">
        <v>7769.4</v>
      </c>
      <c r="D12" s="11">
        <v>7434.4</v>
      </c>
      <c r="E12" s="11">
        <v>7315.2</v>
      </c>
      <c r="F12" s="11"/>
      <c r="G12" s="11"/>
    </row>
    <row r="13" spans="1:7" ht="25.5">
      <c r="A13" s="10" t="s">
        <v>45</v>
      </c>
      <c r="B13" s="11">
        <v>1401</v>
      </c>
      <c r="C13" s="11">
        <v>1287.8</v>
      </c>
      <c r="D13" s="11">
        <v>1266.2</v>
      </c>
      <c r="E13" s="11">
        <v>1070.4</v>
      </c>
      <c r="F13" s="11"/>
      <c r="G13" s="11"/>
    </row>
    <row r="14" spans="1:7" ht="12.75">
      <c r="A14" s="10" t="s">
        <v>46</v>
      </c>
      <c r="B14" s="11">
        <v>5412.8</v>
      </c>
      <c r="C14" s="11">
        <v>5580.7</v>
      </c>
      <c r="D14" s="11">
        <v>5659.5</v>
      </c>
      <c r="E14" s="11">
        <v>5583.1</v>
      </c>
      <c r="F14" s="11"/>
      <c r="G14" s="11"/>
    </row>
    <row r="15" spans="1:7" ht="25.5">
      <c r="A15" s="10" t="s">
        <v>47</v>
      </c>
      <c r="B15" s="11">
        <v>4132.8</v>
      </c>
      <c r="C15" s="11">
        <v>4191</v>
      </c>
      <c r="D15" s="11">
        <v>4093.7999999999997</v>
      </c>
      <c r="E15" s="11">
        <v>3972.1</v>
      </c>
      <c r="F15" s="11"/>
      <c r="G15" s="11"/>
    </row>
    <row r="16" spans="1:7" ht="25.5">
      <c r="A16" s="10" t="s">
        <v>48</v>
      </c>
      <c r="B16" s="11">
        <v>13344</v>
      </c>
      <c r="C16" s="11">
        <v>12998</v>
      </c>
      <c r="D16" s="11">
        <v>12508</v>
      </c>
      <c r="E16" s="11">
        <v>12347</v>
      </c>
      <c r="F16" s="11"/>
      <c r="G16" s="11"/>
    </row>
    <row r="17" spans="1:7" ht="25.5">
      <c r="A17" s="10" t="s">
        <v>49</v>
      </c>
      <c r="B17" s="11">
        <v>22018</v>
      </c>
      <c r="C17" s="11">
        <v>21638</v>
      </c>
      <c r="D17" s="11">
        <v>21240</v>
      </c>
      <c r="E17" s="11">
        <v>21364</v>
      </c>
      <c r="F17" s="11"/>
      <c r="G17" s="11"/>
    </row>
    <row r="18" spans="1:7" ht="12.75">
      <c r="A18" s="10" t="s">
        <v>50</v>
      </c>
      <c r="B18" s="11">
        <v>4964</v>
      </c>
      <c r="C18" s="11">
        <v>4892.1</v>
      </c>
      <c r="D18" s="11">
        <v>4956.5</v>
      </c>
      <c r="E18" s="11">
        <v>4633.7</v>
      </c>
      <c r="F18" s="11"/>
      <c r="G18" s="11"/>
    </row>
    <row r="19" spans="1:7" ht="12.75">
      <c r="A19" s="10" t="s">
        <v>51</v>
      </c>
      <c r="B19" s="11">
        <v>6561.8</v>
      </c>
      <c r="C19" s="11">
        <v>6427.5</v>
      </c>
      <c r="D19" s="11">
        <v>6348.6</v>
      </c>
      <c r="E19" s="11">
        <v>6481.6</v>
      </c>
      <c r="F19" s="11"/>
      <c r="G19" s="11"/>
    </row>
    <row r="20" spans="1:7" ht="12.75">
      <c r="A20" s="10" t="s">
        <v>52</v>
      </c>
      <c r="B20" s="11">
        <v>19822</v>
      </c>
      <c r="C20" s="11">
        <v>19864</v>
      </c>
      <c r="D20" s="11">
        <v>20304</v>
      </c>
      <c r="E20" s="11">
        <v>20800</v>
      </c>
      <c r="F20" s="11"/>
      <c r="G20" s="11"/>
    </row>
    <row r="21" spans="1:7" ht="12.75">
      <c r="A21" s="10" t="s">
        <v>53</v>
      </c>
      <c r="B21" s="11">
        <v>10933.2</v>
      </c>
      <c r="C21" s="11">
        <v>10446.2</v>
      </c>
      <c r="D21" s="11">
        <v>10565.4</v>
      </c>
      <c r="E21" s="11">
        <v>11042.2</v>
      </c>
      <c r="F21" s="11"/>
      <c r="G21" s="11"/>
    </row>
    <row r="22" spans="1:7" ht="25.5">
      <c r="A22" s="10" t="s">
        <v>54</v>
      </c>
      <c r="B22" s="11">
        <v>10867</v>
      </c>
      <c r="C22" s="11">
        <v>10714</v>
      </c>
      <c r="D22" s="11">
        <v>10663</v>
      </c>
      <c r="E22" s="11">
        <v>10580</v>
      </c>
      <c r="F22" s="11"/>
      <c r="G22" s="11"/>
    </row>
    <row r="23" spans="1:7" ht="12.75">
      <c r="A23" s="9" t="s">
        <v>55</v>
      </c>
      <c r="B23" s="5">
        <v>5084.2</v>
      </c>
      <c r="C23" s="5">
        <v>5350.4</v>
      </c>
      <c r="D23" s="5">
        <v>5239</v>
      </c>
      <c r="E23" s="5">
        <v>5313.7</v>
      </c>
      <c r="F23" s="5"/>
      <c r="G23" s="5"/>
    </row>
    <row r="24" spans="1:7" ht="25.5">
      <c r="A24" s="9" t="s">
        <v>56</v>
      </c>
      <c r="B24" s="5">
        <v>7297</v>
      </c>
      <c r="C24" s="5">
        <v>7449.8</v>
      </c>
      <c r="D24" s="5">
        <v>7593.1</v>
      </c>
      <c r="E24" s="5">
        <v>7690.3</v>
      </c>
      <c r="F24" s="5"/>
      <c r="G24" s="5"/>
    </row>
    <row r="25" spans="1:7" ht="12.75">
      <c r="A25" s="7" t="s">
        <v>57</v>
      </c>
      <c r="B25" s="5">
        <v>32810</v>
      </c>
      <c r="C25" s="5">
        <v>30425</v>
      </c>
      <c r="D25" s="5">
        <v>27712</v>
      </c>
      <c r="E25" s="5">
        <v>26350</v>
      </c>
      <c r="F25" s="5"/>
      <c r="G25" s="5"/>
    </row>
    <row r="26" spans="1:7" ht="12.75">
      <c r="A26" s="4" t="s">
        <v>58</v>
      </c>
      <c r="B26" s="5">
        <v>218851</v>
      </c>
      <c r="C26" s="5">
        <v>218198.9</v>
      </c>
      <c r="D26" s="5">
        <v>219275.5</v>
      </c>
      <c r="E26" s="5">
        <v>222262.5</v>
      </c>
      <c r="F26" s="5">
        <v>232233.59999999998</v>
      </c>
      <c r="G26" s="5">
        <v>241281.10000000003</v>
      </c>
    </row>
    <row r="27" spans="1:7" ht="38.25">
      <c r="A27" s="4" t="s">
        <v>59</v>
      </c>
      <c r="B27" s="5">
        <v>118017.9</v>
      </c>
      <c r="C27" s="5">
        <v>117976.5</v>
      </c>
      <c r="D27" s="5">
        <v>117661</v>
      </c>
      <c r="E27" s="5">
        <v>118554.5</v>
      </c>
      <c r="F27" s="5"/>
      <c r="G27" s="5"/>
    </row>
    <row r="28" spans="1:7" ht="25.5">
      <c r="A28" s="7" t="s">
        <v>60</v>
      </c>
      <c r="B28" s="5">
        <v>63149</v>
      </c>
      <c r="C28" s="5">
        <v>62996</v>
      </c>
      <c r="D28" s="5">
        <v>62568</v>
      </c>
      <c r="E28" s="5">
        <v>62930</v>
      </c>
      <c r="F28" s="5"/>
      <c r="G28" s="5"/>
    </row>
    <row r="29" spans="1:7" ht="12.75">
      <c r="A29" s="7" t="s">
        <v>61</v>
      </c>
      <c r="B29" s="5">
        <v>34088.9</v>
      </c>
      <c r="C29" s="5">
        <v>33793.5</v>
      </c>
      <c r="D29" s="5">
        <v>34143</v>
      </c>
      <c r="E29" s="5">
        <v>34334.5</v>
      </c>
      <c r="F29" s="5"/>
      <c r="G29" s="5"/>
    </row>
    <row r="30" spans="1:7" ht="12.75">
      <c r="A30" s="7" t="s">
        <v>62</v>
      </c>
      <c r="B30" s="5">
        <v>20780</v>
      </c>
      <c r="C30" s="5">
        <v>21187</v>
      </c>
      <c r="D30" s="5">
        <v>20950</v>
      </c>
      <c r="E30" s="5">
        <v>21290</v>
      </c>
      <c r="F30" s="5"/>
      <c r="G30" s="5"/>
    </row>
    <row r="31" spans="1:7" s="46" customFormat="1" ht="12.75">
      <c r="A31" s="4" t="s">
        <v>63</v>
      </c>
      <c r="B31" s="13">
        <v>22934</v>
      </c>
      <c r="C31" s="13">
        <v>22854.3</v>
      </c>
      <c r="D31" s="13">
        <v>22905.2</v>
      </c>
      <c r="E31" s="13">
        <v>22775</v>
      </c>
      <c r="F31" s="13"/>
      <c r="G31" s="13"/>
    </row>
    <row r="32" spans="1:7" ht="14.25" customHeight="1">
      <c r="A32" s="7" t="s">
        <v>64</v>
      </c>
      <c r="B32" s="5">
        <v>4913.4</v>
      </c>
      <c r="C32" s="5">
        <v>4827.9</v>
      </c>
      <c r="D32" s="5">
        <v>4684.5</v>
      </c>
      <c r="E32" s="5">
        <v>4475.9</v>
      </c>
      <c r="F32" s="5"/>
      <c r="G32" s="5"/>
    </row>
    <row r="33" spans="1:7" ht="12.75">
      <c r="A33" s="7" t="s">
        <v>65</v>
      </c>
      <c r="B33" s="5">
        <v>5233.6</v>
      </c>
      <c r="C33" s="5">
        <v>5072.4</v>
      </c>
      <c r="D33" s="5">
        <v>4709.7</v>
      </c>
      <c r="E33" s="5">
        <v>4372.1</v>
      </c>
      <c r="F33" s="5"/>
      <c r="G33" s="5"/>
    </row>
    <row r="34" spans="1:7" ht="25.5">
      <c r="A34" s="7" t="s">
        <v>66</v>
      </c>
      <c r="B34" s="5">
        <v>12787</v>
      </c>
      <c r="C34" s="5">
        <v>12954</v>
      </c>
      <c r="D34" s="5">
        <v>13511</v>
      </c>
      <c r="E34" s="5">
        <v>13927</v>
      </c>
      <c r="F34" s="5"/>
      <c r="G34" s="5"/>
    </row>
    <row r="35" spans="1:7" s="46" customFormat="1" ht="12.75">
      <c r="A35" s="4" t="s">
        <v>67</v>
      </c>
      <c r="B35" s="5">
        <v>2950.6</v>
      </c>
      <c r="C35" s="5">
        <v>2607.1</v>
      </c>
      <c r="D35" s="5">
        <v>2579.5</v>
      </c>
      <c r="E35" s="5">
        <v>2551.9</v>
      </c>
      <c r="F35" s="5"/>
      <c r="G35" s="5"/>
    </row>
    <row r="36" spans="1:7" s="46" customFormat="1" ht="12.75">
      <c r="A36" s="4" t="s">
        <v>68</v>
      </c>
      <c r="B36" s="5">
        <v>2151.5</v>
      </c>
      <c r="C36" s="5">
        <v>2061.7</v>
      </c>
      <c r="D36" s="5">
        <v>1930.3</v>
      </c>
      <c r="E36" s="5">
        <v>1887</v>
      </c>
      <c r="F36" s="5"/>
      <c r="G36" s="5"/>
    </row>
    <row r="37" spans="1:7" s="46" customFormat="1" ht="25.5">
      <c r="A37" s="4" t="s">
        <v>69</v>
      </c>
      <c r="B37" s="13">
        <v>41008.1</v>
      </c>
      <c r="C37" s="13">
        <v>40490.6</v>
      </c>
      <c r="D37" s="13">
        <v>41521.5</v>
      </c>
      <c r="E37" s="13">
        <v>42867.3</v>
      </c>
      <c r="F37" s="13"/>
      <c r="G37" s="13"/>
    </row>
    <row r="38" spans="1:7" ht="38.25">
      <c r="A38" s="7" t="s">
        <v>70</v>
      </c>
      <c r="B38" s="12">
        <v>12671</v>
      </c>
      <c r="C38" s="12">
        <v>12003</v>
      </c>
      <c r="D38" s="12">
        <v>12084</v>
      </c>
      <c r="E38" s="12">
        <v>12577</v>
      </c>
      <c r="F38" s="12"/>
      <c r="G38" s="12"/>
    </row>
    <row r="39" spans="1:7" ht="12.75">
      <c r="A39" s="7" t="s">
        <v>71</v>
      </c>
      <c r="B39" s="12">
        <v>971.1</v>
      </c>
      <c r="C39" s="12">
        <v>984.4</v>
      </c>
      <c r="D39" s="12">
        <v>991.8</v>
      </c>
      <c r="E39" s="12">
        <v>1091.5</v>
      </c>
      <c r="F39" s="12"/>
      <c r="G39" s="12"/>
    </row>
    <row r="40" spans="1:7" ht="25.5">
      <c r="A40" s="7" t="s">
        <v>72</v>
      </c>
      <c r="B40" s="12">
        <v>3841</v>
      </c>
      <c r="C40" s="12">
        <v>3782.2</v>
      </c>
      <c r="D40" s="12">
        <v>3964.7</v>
      </c>
      <c r="E40" s="12">
        <v>4033.8</v>
      </c>
      <c r="F40" s="12"/>
      <c r="G40" s="12"/>
    </row>
    <row r="41" spans="1:7" ht="12.75">
      <c r="A41" s="7" t="s">
        <v>73</v>
      </c>
      <c r="B41" s="12">
        <v>23525</v>
      </c>
      <c r="C41" s="12">
        <v>23721</v>
      </c>
      <c r="D41" s="12">
        <v>24481</v>
      </c>
      <c r="E41" s="12">
        <v>25165</v>
      </c>
      <c r="F41" s="12"/>
      <c r="G41" s="12"/>
    </row>
    <row r="42" spans="1:7" s="46" customFormat="1" ht="25.5">
      <c r="A42" s="4" t="s">
        <v>74</v>
      </c>
      <c r="B42" s="13">
        <v>21562.9</v>
      </c>
      <c r="C42" s="13">
        <v>21470.9</v>
      </c>
      <c r="D42" s="13">
        <v>21955.9</v>
      </c>
      <c r="E42" s="13">
        <v>22627.2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4882.1</v>
      </c>
      <c r="C44" s="12">
        <v>4806.3</v>
      </c>
      <c r="D44" s="12">
        <v>4808.7</v>
      </c>
      <c r="E44" s="12">
        <v>4922</v>
      </c>
      <c r="F44" s="12"/>
      <c r="G44" s="12"/>
    </row>
    <row r="45" spans="1:7" ht="12.75">
      <c r="A45" s="7" t="s">
        <v>77</v>
      </c>
      <c r="B45" s="5">
        <v>16680.8</v>
      </c>
      <c r="C45" s="5">
        <v>16664.6</v>
      </c>
      <c r="D45" s="5">
        <v>17147.2</v>
      </c>
      <c r="E45" s="5">
        <v>17705.2</v>
      </c>
      <c r="F45" s="5"/>
      <c r="G45" s="5"/>
    </row>
    <row r="46" spans="1:7" ht="12.75">
      <c r="A46" s="9" t="s">
        <v>78</v>
      </c>
      <c r="B46" s="12">
        <v>9404.8</v>
      </c>
      <c r="C46" s="12">
        <v>9459.6</v>
      </c>
      <c r="D46" s="12">
        <v>9500</v>
      </c>
      <c r="E46" s="12">
        <v>9799</v>
      </c>
      <c r="F46" s="12"/>
      <c r="G46" s="12"/>
    </row>
    <row r="47" spans="1:7" ht="12.75">
      <c r="A47" s="9" t="s">
        <v>79</v>
      </c>
      <c r="B47" s="12">
        <v>7276</v>
      </c>
      <c r="C47" s="12">
        <v>7205</v>
      </c>
      <c r="D47" s="12">
        <v>7647.2</v>
      </c>
      <c r="E47" s="12">
        <v>7906.2</v>
      </c>
      <c r="F47" s="12"/>
      <c r="G47" s="12"/>
    </row>
    <row r="48" spans="1:7" s="46" customFormat="1" ht="25.5">
      <c r="A48" s="4" t="s">
        <v>80</v>
      </c>
      <c r="B48" s="13">
        <v>10226</v>
      </c>
      <c r="C48" s="13">
        <v>10737.8</v>
      </c>
      <c r="D48" s="13">
        <v>10722.1</v>
      </c>
      <c r="E48" s="13">
        <v>10999.599999999999</v>
      </c>
      <c r="F48" s="13"/>
      <c r="G48" s="13"/>
    </row>
    <row r="49" spans="1:7" ht="12.75">
      <c r="A49" s="7" t="s">
        <v>81</v>
      </c>
      <c r="B49" s="12">
        <v>4836.5</v>
      </c>
      <c r="C49" s="12">
        <v>4773</v>
      </c>
      <c r="D49" s="12">
        <v>4867.8</v>
      </c>
      <c r="E49" s="12">
        <v>4697.7</v>
      </c>
      <c r="F49" s="12"/>
      <c r="G49" s="12"/>
    </row>
    <row r="50" spans="1:7" ht="12.75">
      <c r="A50" s="7" t="s">
        <v>82</v>
      </c>
      <c r="B50" s="12">
        <v>5389.5</v>
      </c>
      <c r="C50" s="12">
        <v>5964.8</v>
      </c>
      <c r="D50" s="12">
        <v>5854.3</v>
      </c>
      <c r="E50" s="12">
        <v>6301.9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K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4" ht="15.75">
      <c r="A2" s="19" t="s">
        <v>174</v>
      </c>
      <c r="B2" s="16"/>
      <c r="C2" s="16"/>
      <c r="D2" s="16"/>
      <c r="E2" s="16"/>
      <c r="F2" s="16"/>
      <c r="G2" s="16"/>
      <c r="H2" s="16"/>
      <c r="I2" s="16"/>
      <c r="K2" s="17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33987</v>
      </c>
      <c r="C4" s="22">
        <v>33386</v>
      </c>
      <c r="D4" s="22">
        <v>31471</v>
      </c>
      <c r="E4" s="22">
        <v>32188</v>
      </c>
      <c r="F4" s="22">
        <v>32356</v>
      </c>
      <c r="G4" s="22">
        <v>33071</v>
      </c>
    </row>
    <row r="5" spans="1:7" ht="12.75">
      <c r="A5" s="2" t="s">
        <v>37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38.25">
      <c r="A6" s="4" t="s">
        <v>38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ht="38.25">
      <c r="A7" s="7" t="s">
        <v>39</v>
      </c>
      <c r="B7" s="5">
        <v>0</v>
      </c>
      <c r="C7" s="5">
        <v>0</v>
      </c>
      <c r="D7" s="5">
        <v>0</v>
      </c>
      <c r="E7" s="5">
        <v>0</v>
      </c>
      <c r="F7" s="5"/>
      <c r="G7" s="5"/>
    </row>
    <row r="8" spans="1:7" ht="12.75">
      <c r="A8" s="8" t="s">
        <v>40</v>
      </c>
      <c r="B8" s="5">
        <v>0</v>
      </c>
      <c r="C8" s="5">
        <v>0</v>
      </c>
      <c r="D8" s="5">
        <v>0</v>
      </c>
      <c r="E8" s="5">
        <v>0</v>
      </c>
      <c r="F8" s="5"/>
      <c r="G8" s="5"/>
    </row>
    <row r="9" spans="1:7" ht="12.75">
      <c r="A9" s="9" t="s">
        <v>41</v>
      </c>
      <c r="B9" s="5">
        <v>0</v>
      </c>
      <c r="C9" s="5">
        <v>0</v>
      </c>
      <c r="D9" s="5">
        <v>0</v>
      </c>
      <c r="E9" s="5">
        <v>0</v>
      </c>
      <c r="F9" s="5"/>
      <c r="G9" s="5"/>
    </row>
    <row r="10" spans="1:7" ht="12.75">
      <c r="A10" s="10" t="s">
        <v>42</v>
      </c>
      <c r="B10" s="11">
        <v>0</v>
      </c>
      <c r="C10" s="11">
        <v>0</v>
      </c>
      <c r="D10" s="11">
        <v>0</v>
      </c>
      <c r="E10" s="11">
        <v>0</v>
      </c>
      <c r="F10" s="11"/>
      <c r="G10" s="11"/>
    </row>
    <row r="11" spans="1:7" ht="25.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/>
      <c r="G11" s="11"/>
    </row>
    <row r="12" spans="1:7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0</v>
      </c>
      <c r="C14" s="11">
        <v>0</v>
      </c>
      <c r="D14" s="11">
        <v>0</v>
      </c>
      <c r="E14" s="11">
        <v>0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0</v>
      </c>
      <c r="C16" s="11">
        <v>0</v>
      </c>
      <c r="D16" s="11">
        <v>0</v>
      </c>
      <c r="E16" s="11">
        <v>0</v>
      </c>
      <c r="F16" s="11"/>
      <c r="G16" s="11"/>
    </row>
    <row r="17" spans="1:7" ht="25.5">
      <c r="A17" s="10" t="s">
        <v>49</v>
      </c>
      <c r="B17" s="11">
        <v>0</v>
      </c>
      <c r="C17" s="11">
        <v>0</v>
      </c>
      <c r="D17" s="11">
        <v>0</v>
      </c>
      <c r="E17" s="11">
        <v>0</v>
      </c>
      <c r="F17" s="11"/>
      <c r="G17" s="11"/>
    </row>
    <row r="18" spans="1:7" ht="12.75">
      <c r="A18" s="10" t="s">
        <v>50</v>
      </c>
      <c r="B18" s="11">
        <v>0</v>
      </c>
      <c r="C18" s="11">
        <v>0</v>
      </c>
      <c r="D18" s="11">
        <v>0</v>
      </c>
      <c r="E18" s="11">
        <v>0</v>
      </c>
      <c r="F18" s="11"/>
      <c r="G18" s="11"/>
    </row>
    <row r="19" spans="1:7" ht="12.75">
      <c r="A19" s="10" t="s">
        <v>51</v>
      </c>
      <c r="B19" s="11">
        <v>0</v>
      </c>
      <c r="C19" s="11">
        <v>0</v>
      </c>
      <c r="D19" s="11">
        <v>0</v>
      </c>
      <c r="E19" s="11">
        <v>0</v>
      </c>
      <c r="F19" s="11"/>
      <c r="G19" s="11"/>
    </row>
    <row r="20" spans="1:7" ht="12.75">
      <c r="A20" s="10" t="s">
        <v>52</v>
      </c>
      <c r="B20" s="11">
        <v>0</v>
      </c>
      <c r="C20" s="11">
        <v>0</v>
      </c>
      <c r="D20" s="11">
        <v>0</v>
      </c>
      <c r="E20" s="11">
        <v>0</v>
      </c>
      <c r="F20" s="11"/>
      <c r="G20" s="11"/>
    </row>
    <row r="21" spans="1:7" ht="12.75">
      <c r="A21" s="10" t="s">
        <v>53</v>
      </c>
      <c r="B21" s="11">
        <v>0</v>
      </c>
      <c r="C21" s="11">
        <v>0</v>
      </c>
      <c r="D21" s="11">
        <v>0</v>
      </c>
      <c r="E21" s="11">
        <v>0</v>
      </c>
      <c r="F21" s="11"/>
      <c r="G21" s="11"/>
    </row>
    <row r="22" spans="1:7" ht="25.5">
      <c r="A22" s="10" t="s">
        <v>54</v>
      </c>
      <c r="B22" s="11">
        <v>0</v>
      </c>
      <c r="C22" s="11">
        <v>0</v>
      </c>
      <c r="D22" s="11">
        <v>0</v>
      </c>
      <c r="E22" s="11">
        <v>0</v>
      </c>
      <c r="F22" s="11"/>
      <c r="G22" s="11"/>
    </row>
    <row r="23" spans="1:7" ht="12.75">
      <c r="A23" s="9" t="s">
        <v>55</v>
      </c>
      <c r="B23" s="5">
        <v>0</v>
      </c>
      <c r="C23" s="5">
        <v>0</v>
      </c>
      <c r="D23" s="5">
        <v>0</v>
      </c>
      <c r="E23" s="5">
        <v>0</v>
      </c>
      <c r="F23" s="5"/>
      <c r="G23" s="5"/>
    </row>
    <row r="24" spans="1:7" ht="25.5">
      <c r="A24" s="9" t="s">
        <v>56</v>
      </c>
      <c r="B24" s="5">
        <v>0</v>
      </c>
      <c r="C24" s="5">
        <v>0</v>
      </c>
      <c r="D24" s="5">
        <v>0</v>
      </c>
      <c r="E24" s="5">
        <v>0</v>
      </c>
      <c r="F24" s="5"/>
      <c r="G24" s="5"/>
    </row>
    <row r="25" spans="1:7" ht="12.75">
      <c r="A25" s="7" t="s">
        <v>57</v>
      </c>
      <c r="B25" s="5">
        <v>0</v>
      </c>
      <c r="C25" s="5">
        <v>0</v>
      </c>
      <c r="D25" s="5">
        <v>0</v>
      </c>
      <c r="E25" s="5">
        <v>0</v>
      </c>
      <c r="F25" s="5"/>
      <c r="G25" s="5"/>
    </row>
    <row r="26" spans="1:7" ht="12.75">
      <c r="A26" s="4" t="s">
        <v>58</v>
      </c>
      <c r="B26" s="5">
        <v>33987</v>
      </c>
      <c r="C26" s="5">
        <v>33385.1</v>
      </c>
      <c r="D26" s="5">
        <v>31470.600000000002</v>
      </c>
      <c r="E26" s="5">
        <v>32188</v>
      </c>
      <c r="F26" s="5">
        <v>32356</v>
      </c>
      <c r="G26" s="5">
        <v>33070.7</v>
      </c>
    </row>
    <row r="27" spans="1:7" ht="38.25">
      <c r="A27" s="4" t="s">
        <v>59</v>
      </c>
      <c r="B27" s="5">
        <v>0</v>
      </c>
      <c r="C27" s="5">
        <v>0</v>
      </c>
      <c r="D27" s="5">
        <v>0</v>
      </c>
      <c r="E27" s="5">
        <v>0</v>
      </c>
      <c r="F27" s="5"/>
      <c r="G27" s="5"/>
    </row>
    <row r="28" spans="1:7" ht="25.5">
      <c r="A28" s="7" t="s">
        <v>60</v>
      </c>
      <c r="B28" s="5">
        <v>0</v>
      </c>
      <c r="C28" s="5">
        <v>0</v>
      </c>
      <c r="D28" s="5">
        <v>0</v>
      </c>
      <c r="E28" s="5">
        <v>0</v>
      </c>
      <c r="F28" s="5"/>
      <c r="G28" s="5"/>
    </row>
    <row r="29" spans="1:7" ht="12.75">
      <c r="A29" s="7" t="s">
        <v>61</v>
      </c>
      <c r="B29" s="5">
        <v>0</v>
      </c>
      <c r="C29" s="5">
        <v>0</v>
      </c>
      <c r="D29" s="5">
        <v>0</v>
      </c>
      <c r="E29" s="5">
        <v>0</v>
      </c>
      <c r="F29" s="5"/>
      <c r="G29" s="5"/>
    </row>
    <row r="30" spans="1:7" ht="12.75">
      <c r="A30" s="7" t="s">
        <v>62</v>
      </c>
      <c r="B30" s="5">
        <v>0</v>
      </c>
      <c r="C30" s="5">
        <v>0</v>
      </c>
      <c r="D30" s="5">
        <v>0</v>
      </c>
      <c r="E30" s="5">
        <v>0</v>
      </c>
      <c r="F30" s="5"/>
      <c r="G30" s="5"/>
    </row>
    <row r="31" spans="1:7" s="46" customFormat="1" ht="12.75">
      <c r="A31" s="4" t="s">
        <v>63</v>
      </c>
      <c r="B31" s="13">
        <v>0</v>
      </c>
      <c r="C31" s="13">
        <v>0</v>
      </c>
      <c r="D31" s="13">
        <v>0</v>
      </c>
      <c r="E31" s="13">
        <v>0</v>
      </c>
      <c r="F31" s="13"/>
      <c r="G31" s="13"/>
    </row>
    <row r="32" spans="1:7" ht="14.25" customHeight="1">
      <c r="A32" s="7" t="s">
        <v>64</v>
      </c>
      <c r="B32" s="5">
        <v>0</v>
      </c>
      <c r="C32" s="5">
        <v>0</v>
      </c>
      <c r="D32" s="5">
        <v>0</v>
      </c>
      <c r="E32" s="5">
        <v>0</v>
      </c>
      <c r="F32" s="5"/>
      <c r="G32" s="5"/>
    </row>
    <row r="33" spans="1:7" ht="12.75">
      <c r="A33" s="7" t="s">
        <v>65</v>
      </c>
      <c r="B33" s="5">
        <v>0</v>
      </c>
      <c r="C33" s="5">
        <v>0</v>
      </c>
      <c r="D33" s="5">
        <v>0</v>
      </c>
      <c r="E33" s="5">
        <v>0</v>
      </c>
      <c r="F33" s="5"/>
      <c r="G33" s="5"/>
    </row>
    <row r="34" spans="1:7" ht="25.5">
      <c r="A34" s="7" t="s">
        <v>66</v>
      </c>
      <c r="B34" s="5">
        <v>0</v>
      </c>
      <c r="C34" s="5">
        <v>0</v>
      </c>
      <c r="D34" s="5">
        <v>0</v>
      </c>
      <c r="E34" s="5">
        <v>0</v>
      </c>
      <c r="F34" s="5"/>
      <c r="G34" s="5"/>
    </row>
    <row r="35" spans="1:7" s="46" customFormat="1" ht="12.75">
      <c r="A35" s="4" t="s">
        <v>67</v>
      </c>
      <c r="B35" s="5">
        <v>33950</v>
      </c>
      <c r="C35" s="5">
        <v>33335.6</v>
      </c>
      <c r="D35" s="5">
        <v>31420.100000000002</v>
      </c>
      <c r="E35" s="5">
        <v>32136</v>
      </c>
      <c r="F35" s="5"/>
      <c r="G35" s="5"/>
    </row>
    <row r="36" spans="1:7" s="46" customFormat="1" ht="12.75">
      <c r="A36" s="4" t="s">
        <v>68</v>
      </c>
      <c r="B36" s="5">
        <v>0</v>
      </c>
      <c r="C36" s="5">
        <v>0</v>
      </c>
      <c r="D36" s="5">
        <v>0</v>
      </c>
      <c r="E36" s="5">
        <v>0</v>
      </c>
      <c r="F36" s="5"/>
      <c r="G36" s="5"/>
    </row>
    <row r="37" spans="1:7" s="46" customFormat="1" ht="25.5">
      <c r="A37" s="4" t="s">
        <v>69</v>
      </c>
      <c r="B37" s="13">
        <v>0</v>
      </c>
      <c r="C37" s="13">
        <v>0</v>
      </c>
      <c r="D37" s="13">
        <v>0</v>
      </c>
      <c r="E37" s="13">
        <v>0</v>
      </c>
      <c r="F37" s="13"/>
      <c r="G37" s="13"/>
    </row>
    <row r="38" spans="1:7" ht="38.25">
      <c r="A38" s="7" t="s">
        <v>70</v>
      </c>
      <c r="B38" s="12">
        <v>0</v>
      </c>
      <c r="C38" s="12">
        <v>0</v>
      </c>
      <c r="D38" s="12">
        <v>0</v>
      </c>
      <c r="E38" s="12">
        <v>0</v>
      </c>
      <c r="F38" s="12"/>
      <c r="G38" s="12"/>
    </row>
    <row r="39" spans="1:7" ht="12.75">
      <c r="A39" s="7" t="s">
        <v>71</v>
      </c>
      <c r="B39" s="12">
        <v>0</v>
      </c>
      <c r="C39" s="12">
        <v>0</v>
      </c>
      <c r="D39" s="12">
        <v>0</v>
      </c>
      <c r="E39" s="12">
        <v>0</v>
      </c>
      <c r="F39" s="12"/>
      <c r="G39" s="12"/>
    </row>
    <row r="40" spans="1:7" ht="25.5">
      <c r="A40" s="7" t="s">
        <v>72</v>
      </c>
      <c r="B40" s="12">
        <v>0</v>
      </c>
      <c r="C40" s="12">
        <v>0</v>
      </c>
      <c r="D40" s="12">
        <v>0</v>
      </c>
      <c r="E40" s="12">
        <v>0</v>
      </c>
      <c r="F40" s="12"/>
      <c r="G40" s="12"/>
    </row>
    <row r="41" spans="1:7" ht="12.75">
      <c r="A41" s="7" t="s">
        <v>73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</row>
    <row r="42" spans="1:7" s="46" customFormat="1" ht="25.5">
      <c r="A42" s="4" t="s">
        <v>74</v>
      </c>
      <c r="B42" s="13">
        <v>0</v>
      </c>
      <c r="C42" s="13">
        <v>0</v>
      </c>
      <c r="D42" s="13">
        <v>0</v>
      </c>
      <c r="E42" s="13">
        <v>0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</row>
    <row r="45" spans="1:7" ht="12.75">
      <c r="A45" s="7" t="s">
        <v>77</v>
      </c>
      <c r="B45" s="5">
        <v>0</v>
      </c>
      <c r="C45" s="5">
        <v>0</v>
      </c>
      <c r="D45" s="5">
        <v>0</v>
      </c>
      <c r="E45" s="5">
        <v>0</v>
      </c>
      <c r="F45" s="5"/>
      <c r="G45" s="5"/>
    </row>
    <row r="46" spans="1:7" ht="12.75">
      <c r="A46" s="9" t="s">
        <v>78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</row>
    <row r="47" spans="1:7" ht="12.75">
      <c r="A47" s="9" t="s">
        <v>79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</row>
    <row r="48" spans="1:7" s="46" customFormat="1" ht="25.5">
      <c r="A48" s="4" t="s">
        <v>80</v>
      </c>
      <c r="B48" s="13">
        <v>0</v>
      </c>
      <c r="C48" s="13">
        <v>0</v>
      </c>
      <c r="D48" s="13">
        <v>0</v>
      </c>
      <c r="E48" s="13">
        <v>0</v>
      </c>
      <c r="F48" s="13"/>
      <c r="G48" s="13"/>
    </row>
    <row r="49" spans="1:7" ht="12.75">
      <c r="A49" s="7" t="s">
        <v>81</v>
      </c>
      <c r="B49" s="12">
        <v>0</v>
      </c>
      <c r="C49" s="12">
        <v>0</v>
      </c>
      <c r="D49" s="12">
        <v>0</v>
      </c>
      <c r="E49" s="12">
        <v>0</v>
      </c>
      <c r="F49" s="12"/>
      <c r="G49" s="12"/>
    </row>
    <row r="50" spans="1:7" ht="12.75">
      <c r="A50" s="7" t="s">
        <v>82</v>
      </c>
      <c r="B50" s="12">
        <v>0</v>
      </c>
      <c r="C50" s="12">
        <v>0</v>
      </c>
      <c r="D50" s="12">
        <v>0</v>
      </c>
      <c r="E50" s="12">
        <v>0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spans="1:2" ht="25.5">
      <c r="A53" s="115" t="s">
        <v>162</v>
      </c>
      <c r="B53" s="14"/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K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4" ht="15.75">
      <c r="A2" s="19" t="s">
        <v>176</v>
      </c>
      <c r="B2" s="16"/>
      <c r="C2" s="16"/>
      <c r="D2" s="16"/>
      <c r="E2" s="16"/>
      <c r="F2" s="16"/>
      <c r="G2" s="16"/>
      <c r="H2" s="16"/>
      <c r="I2" s="16"/>
      <c r="K2" s="17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18065</v>
      </c>
      <c r="C4" s="22">
        <v>18461</v>
      </c>
      <c r="D4" s="22">
        <v>19100</v>
      </c>
      <c r="E4" s="22">
        <v>18957</v>
      </c>
      <c r="F4" s="22">
        <v>18880</v>
      </c>
      <c r="G4" s="22">
        <v>18782</v>
      </c>
    </row>
    <row r="5" spans="1:7" ht="12.75">
      <c r="A5" s="2" t="s">
        <v>37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38.25">
      <c r="A6" s="4" t="s">
        <v>38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ht="38.25">
      <c r="A7" s="7" t="s">
        <v>39</v>
      </c>
      <c r="B7" s="5">
        <v>0</v>
      </c>
      <c r="C7" s="5">
        <v>0</v>
      </c>
      <c r="D7" s="5">
        <v>0</v>
      </c>
      <c r="E7" s="5">
        <v>0</v>
      </c>
      <c r="F7" s="5"/>
      <c r="G7" s="5"/>
    </row>
    <row r="8" spans="1:7" ht="12.75">
      <c r="A8" s="8" t="s">
        <v>40</v>
      </c>
      <c r="B8" s="5">
        <v>0</v>
      </c>
      <c r="C8" s="5">
        <v>0</v>
      </c>
      <c r="D8" s="5">
        <v>0</v>
      </c>
      <c r="E8" s="5">
        <v>0</v>
      </c>
      <c r="F8" s="5"/>
      <c r="G8" s="5"/>
    </row>
    <row r="9" spans="1:7" ht="12.75">
      <c r="A9" s="9" t="s">
        <v>41</v>
      </c>
      <c r="B9" s="5">
        <v>0</v>
      </c>
      <c r="C9" s="5">
        <v>0</v>
      </c>
      <c r="D9" s="5">
        <v>0</v>
      </c>
      <c r="E9" s="5">
        <v>0</v>
      </c>
      <c r="F9" s="5"/>
      <c r="G9" s="5"/>
    </row>
    <row r="10" spans="1:7" ht="12.75">
      <c r="A10" s="10" t="s">
        <v>42</v>
      </c>
      <c r="B10" s="11">
        <v>0</v>
      </c>
      <c r="C10" s="11">
        <v>0</v>
      </c>
      <c r="D10" s="11">
        <v>0</v>
      </c>
      <c r="E10" s="11">
        <v>0</v>
      </c>
      <c r="F10" s="11"/>
      <c r="G10" s="11"/>
    </row>
    <row r="11" spans="1:7" ht="25.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/>
      <c r="G11" s="11"/>
    </row>
    <row r="12" spans="1:7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0</v>
      </c>
      <c r="C14" s="11">
        <v>0</v>
      </c>
      <c r="D14" s="11">
        <v>0</v>
      </c>
      <c r="E14" s="11">
        <v>0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0</v>
      </c>
      <c r="C16" s="11">
        <v>0</v>
      </c>
      <c r="D16" s="11">
        <v>0</v>
      </c>
      <c r="E16" s="11">
        <v>0</v>
      </c>
      <c r="F16" s="11"/>
      <c r="G16" s="11"/>
    </row>
    <row r="17" spans="1:7" ht="25.5">
      <c r="A17" s="10" t="s">
        <v>49</v>
      </c>
      <c r="B17" s="11">
        <v>0</v>
      </c>
      <c r="C17" s="11">
        <v>0</v>
      </c>
      <c r="D17" s="11">
        <v>0</v>
      </c>
      <c r="E17" s="11">
        <v>0</v>
      </c>
      <c r="F17" s="11"/>
      <c r="G17" s="11"/>
    </row>
    <row r="18" spans="1:7" ht="12.75">
      <c r="A18" s="10" t="s">
        <v>50</v>
      </c>
      <c r="B18" s="11">
        <v>0</v>
      </c>
      <c r="C18" s="11">
        <v>0</v>
      </c>
      <c r="D18" s="11">
        <v>0</v>
      </c>
      <c r="E18" s="11">
        <v>0</v>
      </c>
      <c r="F18" s="11"/>
      <c r="G18" s="11"/>
    </row>
    <row r="19" spans="1:7" ht="12.75">
      <c r="A19" s="10" t="s">
        <v>51</v>
      </c>
      <c r="B19" s="11">
        <v>0</v>
      </c>
      <c r="C19" s="11">
        <v>0</v>
      </c>
      <c r="D19" s="11">
        <v>0</v>
      </c>
      <c r="E19" s="11">
        <v>0</v>
      </c>
      <c r="F19" s="11"/>
      <c r="G19" s="11"/>
    </row>
    <row r="20" spans="1:7" ht="12.75">
      <c r="A20" s="10" t="s">
        <v>52</v>
      </c>
      <c r="B20" s="11">
        <v>0</v>
      </c>
      <c r="C20" s="11">
        <v>0</v>
      </c>
      <c r="D20" s="11">
        <v>0</v>
      </c>
      <c r="E20" s="11">
        <v>0</v>
      </c>
      <c r="F20" s="11"/>
      <c r="G20" s="11"/>
    </row>
    <row r="21" spans="1:7" ht="12.75">
      <c r="A21" s="10" t="s">
        <v>53</v>
      </c>
      <c r="B21" s="11">
        <v>0</v>
      </c>
      <c r="C21" s="11">
        <v>0</v>
      </c>
      <c r="D21" s="11">
        <v>0</v>
      </c>
      <c r="E21" s="11">
        <v>0</v>
      </c>
      <c r="F21" s="11"/>
      <c r="G21" s="11"/>
    </row>
    <row r="22" spans="1:7" ht="25.5">
      <c r="A22" s="10" t="s">
        <v>54</v>
      </c>
      <c r="B22" s="11">
        <v>0</v>
      </c>
      <c r="C22" s="11">
        <v>0</v>
      </c>
      <c r="D22" s="11">
        <v>0</v>
      </c>
      <c r="E22" s="11">
        <v>0</v>
      </c>
      <c r="F22" s="11"/>
      <c r="G22" s="11"/>
    </row>
    <row r="23" spans="1:7" ht="12.75">
      <c r="A23" s="9" t="s">
        <v>55</v>
      </c>
      <c r="B23" s="5">
        <v>0</v>
      </c>
      <c r="C23" s="5">
        <v>0</v>
      </c>
      <c r="D23" s="5">
        <v>0</v>
      </c>
      <c r="E23" s="5">
        <v>0</v>
      </c>
      <c r="F23" s="5"/>
      <c r="G23" s="5"/>
    </row>
    <row r="24" spans="1:7" ht="25.5">
      <c r="A24" s="9" t="s">
        <v>56</v>
      </c>
      <c r="B24" s="5">
        <v>0</v>
      </c>
      <c r="C24" s="5">
        <v>0</v>
      </c>
      <c r="D24" s="5">
        <v>0</v>
      </c>
      <c r="E24" s="5">
        <v>0</v>
      </c>
      <c r="F24" s="5"/>
      <c r="G24" s="5"/>
    </row>
    <row r="25" spans="1:7" ht="12.75">
      <c r="A25" s="7" t="s">
        <v>57</v>
      </c>
      <c r="B25" s="5">
        <v>0</v>
      </c>
      <c r="C25" s="5">
        <v>0</v>
      </c>
      <c r="D25" s="5">
        <v>0</v>
      </c>
      <c r="E25" s="5">
        <v>0</v>
      </c>
      <c r="F25" s="5"/>
      <c r="G25" s="5"/>
    </row>
    <row r="26" spans="1:7" ht="12.75">
      <c r="A26" s="4" t="s">
        <v>58</v>
      </c>
      <c r="B26" s="5">
        <v>18065</v>
      </c>
      <c r="C26" s="5">
        <v>18461</v>
      </c>
      <c r="D26" s="5">
        <v>19100</v>
      </c>
      <c r="E26" s="5">
        <v>18957</v>
      </c>
      <c r="F26" s="5">
        <v>18880</v>
      </c>
      <c r="G26" s="5">
        <v>18782</v>
      </c>
    </row>
    <row r="27" spans="1:7" ht="38.25">
      <c r="A27" s="4" t="s">
        <v>59</v>
      </c>
      <c r="B27" s="5">
        <v>0</v>
      </c>
      <c r="C27" s="5">
        <v>0</v>
      </c>
      <c r="D27" s="5">
        <v>0</v>
      </c>
      <c r="E27" s="5">
        <v>0</v>
      </c>
      <c r="F27" s="5"/>
      <c r="G27" s="5"/>
    </row>
    <row r="28" spans="1:7" ht="25.5">
      <c r="A28" s="7" t="s">
        <v>60</v>
      </c>
      <c r="B28" s="5">
        <v>0</v>
      </c>
      <c r="C28" s="5">
        <v>0</v>
      </c>
      <c r="D28" s="5">
        <v>0</v>
      </c>
      <c r="E28" s="5">
        <v>0</v>
      </c>
      <c r="F28" s="5"/>
      <c r="G28" s="5"/>
    </row>
    <row r="29" spans="1:7" ht="12.75">
      <c r="A29" s="7" t="s">
        <v>61</v>
      </c>
      <c r="B29" s="5">
        <v>0</v>
      </c>
      <c r="C29" s="5">
        <v>0</v>
      </c>
      <c r="D29" s="5">
        <v>0</v>
      </c>
      <c r="E29" s="5">
        <v>0</v>
      </c>
      <c r="F29" s="5"/>
      <c r="G29" s="5"/>
    </row>
    <row r="30" spans="1:7" ht="12.75">
      <c r="A30" s="7" t="s">
        <v>62</v>
      </c>
      <c r="B30" s="5">
        <v>0</v>
      </c>
      <c r="C30" s="5">
        <v>0</v>
      </c>
      <c r="D30" s="5">
        <v>0</v>
      </c>
      <c r="E30" s="5">
        <v>0</v>
      </c>
      <c r="F30" s="5"/>
      <c r="G30" s="5"/>
    </row>
    <row r="31" spans="1:7" s="46" customFormat="1" ht="12.75">
      <c r="A31" s="4" t="s">
        <v>63</v>
      </c>
      <c r="B31" s="13">
        <v>0</v>
      </c>
      <c r="C31" s="13">
        <v>0</v>
      </c>
      <c r="D31" s="13">
        <v>0</v>
      </c>
      <c r="E31" s="13">
        <v>0</v>
      </c>
      <c r="F31" s="13"/>
      <c r="G31" s="13"/>
    </row>
    <row r="32" spans="1:7" ht="14.25" customHeight="1">
      <c r="A32" s="7" t="s">
        <v>64</v>
      </c>
      <c r="B32" s="5">
        <v>0</v>
      </c>
      <c r="C32" s="5">
        <v>0</v>
      </c>
      <c r="D32" s="5">
        <v>0</v>
      </c>
      <c r="E32" s="5">
        <v>0</v>
      </c>
      <c r="F32" s="5"/>
      <c r="G32" s="5"/>
    </row>
    <row r="33" spans="1:7" ht="12.75">
      <c r="A33" s="7" t="s">
        <v>65</v>
      </c>
      <c r="B33" s="5">
        <v>0</v>
      </c>
      <c r="C33" s="5">
        <v>0</v>
      </c>
      <c r="D33" s="5">
        <v>0</v>
      </c>
      <c r="E33" s="5">
        <v>0</v>
      </c>
      <c r="F33" s="5"/>
      <c r="G33" s="5"/>
    </row>
    <row r="34" spans="1:7" ht="25.5">
      <c r="A34" s="7" t="s">
        <v>66</v>
      </c>
      <c r="B34" s="5">
        <v>0</v>
      </c>
      <c r="C34" s="5">
        <v>0</v>
      </c>
      <c r="D34" s="5">
        <v>0</v>
      </c>
      <c r="E34" s="5">
        <v>0</v>
      </c>
      <c r="F34" s="5"/>
      <c r="G34" s="5"/>
    </row>
    <row r="35" spans="1:7" s="46" customFormat="1" ht="12.75">
      <c r="A35" s="4" t="s">
        <v>67</v>
      </c>
      <c r="B35" s="5">
        <v>0</v>
      </c>
      <c r="C35" s="5">
        <v>0</v>
      </c>
      <c r="D35" s="5">
        <v>0</v>
      </c>
      <c r="E35" s="5">
        <v>0</v>
      </c>
      <c r="F35" s="5"/>
      <c r="G35" s="5"/>
    </row>
    <row r="36" spans="1:7" s="46" customFormat="1" ht="12.75">
      <c r="A36" s="4" t="s">
        <v>68</v>
      </c>
      <c r="B36" s="5">
        <v>0</v>
      </c>
      <c r="C36" s="5">
        <v>0</v>
      </c>
      <c r="D36" s="5">
        <v>0</v>
      </c>
      <c r="E36" s="5">
        <v>0</v>
      </c>
      <c r="F36" s="5"/>
      <c r="G36" s="5"/>
    </row>
    <row r="37" spans="1:7" s="46" customFormat="1" ht="25.5">
      <c r="A37" s="4" t="s">
        <v>69</v>
      </c>
      <c r="B37" s="13">
        <v>0</v>
      </c>
      <c r="C37" s="13">
        <v>0</v>
      </c>
      <c r="D37" s="13">
        <v>0</v>
      </c>
      <c r="E37" s="13">
        <v>0</v>
      </c>
      <c r="F37" s="13"/>
      <c r="G37" s="13"/>
    </row>
    <row r="38" spans="1:7" ht="38.25">
      <c r="A38" s="7" t="s">
        <v>70</v>
      </c>
      <c r="B38" s="12">
        <v>0</v>
      </c>
      <c r="C38" s="12">
        <v>0</v>
      </c>
      <c r="D38" s="12">
        <v>0</v>
      </c>
      <c r="E38" s="12">
        <v>0</v>
      </c>
      <c r="F38" s="12"/>
      <c r="G38" s="12"/>
    </row>
    <row r="39" spans="1:7" ht="12.75">
      <c r="A39" s="7" t="s">
        <v>71</v>
      </c>
      <c r="B39" s="12">
        <v>0</v>
      </c>
      <c r="C39" s="12">
        <v>0</v>
      </c>
      <c r="D39" s="12">
        <v>0</v>
      </c>
      <c r="E39" s="12">
        <v>0</v>
      </c>
      <c r="F39" s="12"/>
      <c r="G39" s="12"/>
    </row>
    <row r="40" spans="1:7" ht="25.5">
      <c r="A40" s="7" t="s">
        <v>72</v>
      </c>
      <c r="B40" s="12">
        <v>0</v>
      </c>
      <c r="C40" s="12">
        <v>0</v>
      </c>
      <c r="D40" s="12">
        <v>0</v>
      </c>
      <c r="E40" s="12">
        <v>0</v>
      </c>
      <c r="F40" s="12"/>
      <c r="G40" s="12"/>
    </row>
    <row r="41" spans="1:7" ht="12.75">
      <c r="A41" s="7" t="s">
        <v>73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</row>
    <row r="42" spans="1:7" s="46" customFormat="1" ht="25.5">
      <c r="A42" s="4" t="s">
        <v>74</v>
      </c>
      <c r="B42" s="13">
        <v>0</v>
      </c>
      <c r="C42" s="13">
        <v>0</v>
      </c>
      <c r="D42" s="13">
        <v>0</v>
      </c>
      <c r="E42" s="13">
        <v>0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</row>
    <row r="45" spans="1:7" ht="12.75">
      <c r="A45" s="7" t="s">
        <v>77</v>
      </c>
      <c r="B45" s="5">
        <v>0</v>
      </c>
      <c r="C45" s="5">
        <v>0</v>
      </c>
      <c r="D45" s="5">
        <v>0</v>
      </c>
      <c r="E45" s="5">
        <v>0</v>
      </c>
      <c r="F45" s="5"/>
      <c r="G45" s="5"/>
    </row>
    <row r="46" spans="1:7" ht="12.75">
      <c r="A46" s="9" t="s">
        <v>78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</row>
    <row r="47" spans="1:7" ht="12.75">
      <c r="A47" s="9" t="s">
        <v>79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</row>
    <row r="48" spans="1:7" s="46" customFormat="1" ht="25.5">
      <c r="A48" s="4" t="s">
        <v>80</v>
      </c>
      <c r="B48" s="13">
        <v>18065</v>
      </c>
      <c r="C48" s="13">
        <v>18461</v>
      </c>
      <c r="D48" s="13">
        <v>19100</v>
      </c>
      <c r="E48" s="13">
        <v>18957</v>
      </c>
      <c r="F48" s="13"/>
      <c r="G48" s="13"/>
    </row>
    <row r="49" spans="1:7" ht="12.75">
      <c r="A49" s="7" t="s">
        <v>81</v>
      </c>
      <c r="B49" s="12">
        <v>0</v>
      </c>
      <c r="C49" s="12">
        <v>0</v>
      </c>
      <c r="D49" s="12">
        <v>0</v>
      </c>
      <c r="E49" s="12">
        <v>0</v>
      </c>
      <c r="F49" s="12"/>
      <c r="G49" s="12"/>
    </row>
    <row r="50" spans="1:7" ht="12.75">
      <c r="A50" s="7" t="s">
        <v>82</v>
      </c>
      <c r="B50" s="12">
        <v>0</v>
      </c>
      <c r="C50" s="12">
        <v>0</v>
      </c>
      <c r="D50" s="12">
        <v>0</v>
      </c>
      <c r="E50" s="12">
        <v>0</v>
      </c>
      <c r="F50" s="12"/>
      <c r="G50" s="12"/>
    </row>
    <row r="51" spans="1:7" ht="38.25">
      <c r="A51" s="7" t="s">
        <v>83</v>
      </c>
      <c r="B51" s="5">
        <v>18065</v>
      </c>
      <c r="C51" s="5">
        <v>18461</v>
      </c>
      <c r="D51" s="5">
        <v>19100</v>
      </c>
      <c r="E51" s="5">
        <v>18957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K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4" ht="15.75">
      <c r="A2" s="19" t="s">
        <v>175</v>
      </c>
      <c r="B2" s="16"/>
      <c r="C2" s="16"/>
      <c r="D2" s="16"/>
      <c r="E2" s="16"/>
      <c r="F2" s="16"/>
      <c r="G2" s="16"/>
      <c r="H2" s="16"/>
      <c r="I2" s="16"/>
      <c r="K2" s="17" t="s">
        <v>35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25999</v>
      </c>
      <c r="C4" s="22">
        <v>25518</v>
      </c>
      <c r="D4" s="22">
        <v>24379</v>
      </c>
      <c r="E4" s="22">
        <v>24729</v>
      </c>
      <c r="F4" s="22">
        <v>24346</v>
      </c>
      <c r="G4" s="22">
        <v>25071</v>
      </c>
    </row>
    <row r="5" spans="1:7" ht="12.75">
      <c r="A5" s="2" t="s">
        <v>37</v>
      </c>
      <c r="B5" s="3">
        <v>4046.6</v>
      </c>
      <c r="C5" s="3">
        <v>3666.5</v>
      </c>
      <c r="D5" s="3">
        <v>3620.9</v>
      </c>
      <c r="E5" s="3">
        <v>3858.5</v>
      </c>
      <c r="F5" s="3">
        <v>4094.6</v>
      </c>
      <c r="G5" s="3">
        <v>4129.3</v>
      </c>
    </row>
    <row r="6" spans="1:7" ht="38.25">
      <c r="A6" s="4" t="s">
        <v>38</v>
      </c>
      <c r="B6" s="5">
        <v>6760.6</v>
      </c>
      <c r="C6" s="5">
        <v>6302</v>
      </c>
      <c r="D6" s="5">
        <v>5682.4</v>
      </c>
      <c r="E6" s="5">
        <v>5410.6</v>
      </c>
      <c r="F6" s="5">
        <v>5223.9</v>
      </c>
      <c r="G6" s="5">
        <v>5299.4</v>
      </c>
    </row>
    <row r="7" spans="1:7" ht="38.25">
      <c r="A7" s="7" t="s">
        <v>39</v>
      </c>
      <c r="B7" s="5">
        <v>2547.2000000000003</v>
      </c>
      <c r="C7" s="5">
        <v>2416.7000000000003</v>
      </c>
      <c r="D7" s="5">
        <v>2261.2</v>
      </c>
      <c r="E7" s="5">
        <v>2196</v>
      </c>
      <c r="F7" s="5"/>
      <c r="G7" s="5"/>
    </row>
    <row r="8" spans="1:7" ht="12.75">
      <c r="A8" s="8" t="s">
        <v>40</v>
      </c>
      <c r="B8" s="5">
        <v>9</v>
      </c>
      <c r="C8" s="5">
        <v>7.3</v>
      </c>
      <c r="D8" s="5">
        <v>6.5</v>
      </c>
      <c r="E8" s="5">
        <v>6</v>
      </c>
      <c r="F8" s="5"/>
      <c r="G8" s="5"/>
    </row>
    <row r="9" spans="1:7" ht="12.75">
      <c r="A9" s="9" t="s">
        <v>41</v>
      </c>
      <c r="B9" s="5">
        <v>2499.2000000000003</v>
      </c>
      <c r="C9" s="5">
        <v>2362.6</v>
      </c>
      <c r="D9" s="5">
        <v>2208.1</v>
      </c>
      <c r="E9" s="5">
        <v>2144.3999999999996</v>
      </c>
      <c r="F9" s="5"/>
      <c r="G9" s="5"/>
    </row>
    <row r="10" spans="1:7" ht="12.75">
      <c r="A10" s="10" t="s">
        <v>42</v>
      </c>
      <c r="B10" s="11">
        <v>473.1</v>
      </c>
      <c r="C10" s="11">
        <v>447.5</v>
      </c>
      <c r="D10" s="11">
        <v>429.1</v>
      </c>
      <c r="E10" s="11">
        <v>421.8</v>
      </c>
      <c r="F10" s="11"/>
      <c r="G10" s="11"/>
    </row>
    <row r="11" spans="1:7" ht="25.5">
      <c r="A11" s="10" t="s">
        <v>43</v>
      </c>
      <c r="B11" s="11">
        <v>560.2</v>
      </c>
      <c r="C11" s="11">
        <v>520.1</v>
      </c>
      <c r="D11" s="11">
        <v>504.2</v>
      </c>
      <c r="E11" s="11">
        <v>498.7</v>
      </c>
      <c r="F11" s="11"/>
      <c r="G11" s="11"/>
    </row>
    <row r="12" spans="1:7" ht="12.75">
      <c r="A12" s="10" t="s">
        <v>44</v>
      </c>
      <c r="B12" s="11">
        <v>244.6</v>
      </c>
      <c r="C12" s="11">
        <v>232.2</v>
      </c>
      <c r="D12" s="11">
        <v>207</v>
      </c>
      <c r="E12" s="11">
        <v>201.3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10.200000000000001</v>
      </c>
      <c r="C14" s="11">
        <v>11.1</v>
      </c>
      <c r="D14" s="11">
        <v>10.299999999999999</v>
      </c>
      <c r="E14" s="11">
        <v>9.1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174.9</v>
      </c>
      <c r="C16" s="11">
        <v>163.1</v>
      </c>
      <c r="D16" s="11">
        <v>145.6</v>
      </c>
      <c r="E16" s="11">
        <v>134.2</v>
      </c>
      <c r="F16" s="11"/>
      <c r="G16" s="11"/>
    </row>
    <row r="17" spans="1:7" ht="25.5">
      <c r="A17" s="10" t="s">
        <v>49</v>
      </c>
      <c r="B17" s="11">
        <v>490</v>
      </c>
      <c r="C17" s="11">
        <v>457.3</v>
      </c>
      <c r="D17" s="11">
        <v>412.1</v>
      </c>
      <c r="E17" s="11">
        <v>391.4</v>
      </c>
      <c r="F17" s="11"/>
      <c r="G17" s="11"/>
    </row>
    <row r="18" spans="1:7" ht="12.75">
      <c r="A18" s="10" t="s">
        <v>50</v>
      </c>
      <c r="B18" s="11">
        <v>13.2</v>
      </c>
      <c r="C18" s="11">
        <v>11.7</v>
      </c>
      <c r="D18" s="11">
        <v>10.9</v>
      </c>
      <c r="E18" s="11">
        <v>10.2</v>
      </c>
      <c r="F18" s="11"/>
      <c r="G18" s="11"/>
    </row>
    <row r="19" spans="1:7" ht="12.75">
      <c r="A19" s="10" t="s">
        <v>51</v>
      </c>
      <c r="B19" s="11">
        <v>43.2</v>
      </c>
      <c r="C19" s="11">
        <v>41.2</v>
      </c>
      <c r="D19" s="11">
        <v>37.4</v>
      </c>
      <c r="E19" s="11">
        <v>35.8</v>
      </c>
      <c r="F19" s="11"/>
      <c r="G19" s="11"/>
    </row>
    <row r="20" spans="1:7" ht="12.75">
      <c r="A20" s="10" t="s">
        <v>52</v>
      </c>
      <c r="B20" s="11">
        <v>80.6</v>
      </c>
      <c r="C20" s="11">
        <v>72.7</v>
      </c>
      <c r="D20" s="11">
        <v>71.9</v>
      </c>
      <c r="E20" s="11">
        <v>69.1</v>
      </c>
      <c r="F20" s="11"/>
      <c r="G20" s="11"/>
    </row>
    <row r="21" spans="1:7" ht="12.75">
      <c r="A21" s="10" t="s">
        <v>53</v>
      </c>
      <c r="B21" s="11">
        <v>26.1</v>
      </c>
      <c r="C21" s="11">
        <v>28.5</v>
      </c>
      <c r="D21" s="11">
        <v>28.4</v>
      </c>
      <c r="E21" s="11">
        <v>26.4</v>
      </c>
      <c r="F21" s="11"/>
      <c r="G21" s="11"/>
    </row>
    <row r="22" spans="1:7" ht="25.5">
      <c r="A22" s="10" t="s">
        <v>54</v>
      </c>
      <c r="B22" s="11">
        <v>383.1</v>
      </c>
      <c r="C22" s="11">
        <v>377.2</v>
      </c>
      <c r="D22" s="11">
        <v>351.2</v>
      </c>
      <c r="E22" s="11">
        <v>346.4</v>
      </c>
      <c r="F22" s="11"/>
      <c r="G22" s="11"/>
    </row>
    <row r="23" spans="1:7" ht="12.75">
      <c r="A23" s="9" t="s">
        <v>55</v>
      </c>
      <c r="B23" s="5">
        <v>1.5</v>
      </c>
      <c r="C23" s="5">
        <v>3.4</v>
      </c>
      <c r="D23" s="5">
        <v>3.1</v>
      </c>
      <c r="E23" s="5">
        <v>3.3</v>
      </c>
      <c r="F23" s="5"/>
      <c r="G23" s="5"/>
    </row>
    <row r="24" spans="1:7" ht="25.5">
      <c r="A24" s="9" t="s">
        <v>56</v>
      </c>
      <c r="B24" s="5">
        <v>37.5</v>
      </c>
      <c r="C24" s="5">
        <v>43.4</v>
      </c>
      <c r="D24" s="5">
        <v>43.5</v>
      </c>
      <c r="E24" s="5">
        <v>42.3</v>
      </c>
      <c r="F24" s="5"/>
      <c r="G24" s="5"/>
    </row>
    <row r="25" spans="1:7" ht="12.75">
      <c r="A25" s="7" t="s">
        <v>57</v>
      </c>
      <c r="B25" s="5">
        <v>4213.4</v>
      </c>
      <c r="C25" s="5">
        <v>3885.3</v>
      </c>
      <c r="D25" s="5">
        <v>3421.2</v>
      </c>
      <c r="E25" s="5">
        <v>3214.6</v>
      </c>
      <c r="F25" s="5"/>
      <c r="G25" s="5"/>
    </row>
    <row r="26" spans="1:7" ht="12.75">
      <c r="A26" s="4" t="s">
        <v>58</v>
      </c>
      <c r="B26" s="5">
        <v>15191.800000000001</v>
      </c>
      <c r="C26" s="5">
        <v>15549.900000000001</v>
      </c>
      <c r="D26" s="5">
        <v>15075.299999999997</v>
      </c>
      <c r="E26" s="5">
        <v>15460.200000000004</v>
      </c>
      <c r="F26" s="5">
        <v>15027.6</v>
      </c>
      <c r="G26" s="5">
        <v>15642.100000000004</v>
      </c>
    </row>
    <row r="27" spans="1:7" ht="38.25">
      <c r="A27" s="4" t="s">
        <v>59</v>
      </c>
      <c r="B27" s="5">
        <v>8484.3</v>
      </c>
      <c r="C27" s="5">
        <v>8487.9</v>
      </c>
      <c r="D27" s="5">
        <v>8170.3</v>
      </c>
      <c r="E27" s="5">
        <v>8322.400000000001</v>
      </c>
      <c r="F27" s="5"/>
      <c r="G27" s="5"/>
    </row>
    <row r="28" spans="1:7" ht="25.5">
      <c r="A28" s="7" t="s">
        <v>60</v>
      </c>
      <c r="B28" s="5">
        <v>4283.599999999999</v>
      </c>
      <c r="C28" s="5">
        <v>4269.4</v>
      </c>
      <c r="D28" s="5">
        <v>4115.7</v>
      </c>
      <c r="E28" s="5">
        <v>4098.5</v>
      </c>
      <c r="F28" s="5"/>
      <c r="G28" s="5"/>
    </row>
    <row r="29" spans="1:7" ht="12.75">
      <c r="A29" s="7" t="s">
        <v>61</v>
      </c>
      <c r="B29" s="5">
        <v>1111</v>
      </c>
      <c r="C29" s="5">
        <v>980.5</v>
      </c>
      <c r="D29" s="5">
        <v>928.9</v>
      </c>
      <c r="E29" s="5">
        <v>962.4</v>
      </c>
      <c r="F29" s="5"/>
      <c r="G29" s="5"/>
    </row>
    <row r="30" spans="1:7" ht="12.75">
      <c r="A30" s="7" t="s">
        <v>62</v>
      </c>
      <c r="B30" s="5">
        <v>3089.7</v>
      </c>
      <c r="C30" s="5">
        <v>3238</v>
      </c>
      <c r="D30" s="5">
        <v>3125.7</v>
      </c>
      <c r="E30" s="5">
        <v>3261.5</v>
      </c>
      <c r="F30" s="5"/>
      <c r="G30" s="5"/>
    </row>
    <row r="31" spans="1:7" s="46" customFormat="1" ht="12.75">
      <c r="A31" s="4" t="s">
        <v>63</v>
      </c>
      <c r="B31" s="13">
        <v>82.9</v>
      </c>
      <c r="C31" s="13">
        <v>87</v>
      </c>
      <c r="D31" s="13">
        <v>88.9</v>
      </c>
      <c r="E31" s="13">
        <v>85.5</v>
      </c>
      <c r="F31" s="13"/>
      <c r="G31" s="13"/>
    </row>
    <row r="32" spans="1:7" ht="14.25" customHeight="1">
      <c r="A32" s="7" t="s">
        <v>64</v>
      </c>
      <c r="B32" s="5">
        <v>12</v>
      </c>
      <c r="C32" s="5">
        <v>12.4</v>
      </c>
      <c r="D32" s="5">
        <v>11.6</v>
      </c>
      <c r="E32" s="5">
        <v>10.7</v>
      </c>
      <c r="F32" s="5"/>
      <c r="G32" s="5"/>
    </row>
    <row r="33" spans="1:7" ht="12.75">
      <c r="A33" s="7" t="s">
        <v>65</v>
      </c>
      <c r="B33" s="5">
        <v>11.1</v>
      </c>
      <c r="C33" s="5">
        <v>10.7</v>
      </c>
      <c r="D33" s="5">
        <v>12.9</v>
      </c>
      <c r="E33" s="5">
        <v>11.6</v>
      </c>
      <c r="F33" s="5"/>
      <c r="G33" s="5"/>
    </row>
    <row r="34" spans="1:7" ht="25.5">
      <c r="A34" s="7" t="s">
        <v>66</v>
      </c>
      <c r="B34" s="5">
        <v>59.8</v>
      </c>
      <c r="C34" s="5">
        <v>63.9</v>
      </c>
      <c r="D34" s="5">
        <v>64.4</v>
      </c>
      <c r="E34" s="5">
        <v>63.2</v>
      </c>
      <c r="F34" s="5"/>
      <c r="G34" s="5"/>
    </row>
    <row r="35" spans="1:7" s="46" customFormat="1" ht="12.75">
      <c r="A35" s="4" t="s">
        <v>67</v>
      </c>
      <c r="B35" s="5">
        <v>0</v>
      </c>
      <c r="C35" s="5">
        <v>0</v>
      </c>
      <c r="D35" s="5">
        <v>0</v>
      </c>
      <c r="E35" s="5">
        <v>0.2</v>
      </c>
      <c r="F35" s="5"/>
      <c r="G35" s="5"/>
    </row>
    <row r="36" spans="1:7" s="46" customFormat="1" ht="12.75">
      <c r="A36" s="4" t="s">
        <v>68</v>
      </c>
      <c r="B36" s="5">
        <v>144.1</v>
      </c>
      <c r="C36" s="5">
        <v>147.5</v>
      </c>
      <c r="D36" s="5">
        <v>143.3</v>
      </c>
      <c r="E36" s="5">
        <v>145.6</v>
      </c>
      <c r="F36" s="5"/>
      <c r="G36" s="5"/>
    </row>
    <row r="37" spans="1:7" s="46" customFormat="1" ht="25.5">
      <c r="A37" s="4" t="s">
        <v>69</v>
      </c>
      <c r="B37" s="13">
        <v>3003.5</v>
      </c>
      <c r="C37" s="13">
        <v>3094.2</v>
      </c>
      <c r="D37" s="13">
        <v>3024.7000000000003</v>
      </c>
      <c r="E37" s="13">
        <v>3124.8</v>
      </c>
      <c r="F37" s="13"/>
      <c r="G37" s="13"/>
    </row>
    <row r="38" spans="1:7" ht="38.25">
      <c r="A38" s="7" t="s">
        <v>70</v>
      </c>
      <c r="B38" s="12">
        <v>2279.5</v>
      </c>
      <c r="C38" s="12">
        <v>2338.6</v>
      </c>
      <c r="D38" s="12">
        <v>2305.9</v>
      </c>
      <c r="E38" s="12">
        <v>2366.7</v>
      </c>
      <c r="F38" s="12"/>
      <c r="G38" s="12"/>
    </row>
    <row r="39" spans="1:7" ht="12.75">
      <c r="A39" s="7" t="s">
        <v>71</v>
      </c>
      <c r="B39" s="12">
        <v>5.9</v>
      </c>
      <c r="C39" s="12">
        <v>6</v>
      </c>
      <c r="D39" s="12">
        <v>3.4</v>
      </c>
      <c r="E39" s="12">
        <v>3.3</v>
      </c>
      <c r="F39" s="12"/>
      <c r="G39" s="12"/>
    </row>
    <row r="40" spans="1:7" ht="25.5">
      <c r="A40" s="7" t="s">
        <v>72</v>
      </c>
      <c r="B40" s="12">
        <v>163.4</v>
      </c>
      <c r="C40" s="12">
        <v>161.4</v>
      </c>
      <c r="D40" s="12">
        <v>159.4</v>
      </c>
      <c r="E40" s="12">
        <v>154.1</v>
      </c>
      <c r="F40" s="12"/>
      <c r="G40" s="12"/>
    </row>
    <row r="41" spans="1:7" ht="12.75">
      <c r="A41" s="7" t="s">
        <v>73</v>
      </c>
      <c r="B41" s="12">
        <v>554.7</v>
      </c>
      <c r="C41" s="12">
        <v>588.2</v>
      </c>
      <c r="D41" s="12">
        <v>556</v>
      </c>
      <c r="E41" s="12">
        <v>600.7</v>
      </c>
      <c r="F41" s="12"/>
      <c r="G41" s="12"/>
    </row>
    <row r="42" spans="1:7" s="46" customFormat="1" ht="25.5">
      <c r="A42" s="4" t="s">
        <v>74</v>
      </c>
      <c r="B42" s="13">
        <v>2067.7999999999997</v>
      </c>
      <c r="C42" s="13">
        <v>2226.6</v>
      </c>
      <c r="D42" s="13">
        <v>2199.8</v>
      </c>
      <c r="E42" s="13">
        <v>2311.5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255.5</v>
      </c>
      <c r="C44" s="12">
        <v>243.8</v>
      </c>
      <c r="D44" s="12">
        <v>202.5</v>
      </c>
      <c r="E44" s="12">
        <v>212.6</v>
      </c>
      <c r="F44" s="12"/>
      <c r="G44" s="12"/>
    </row>
    <row r="45" spans="1:7" ht="12.75">
      <c r="A45" s="7" t="s">
        <v>77</v>
      </c>
      <c r="B45" s="5">
        <v>1812.3</v>
      </c>
      <c r="C45" s="5">
        <v>1982.8</v>
      </c>
      <c r="D45" s="5">
        <v>1997.3</v>
      </c>
      <c r="E45" s="5">
        <v>2098.9</v>
      </c>
      <c r="F45" s="5"/>
      <c r="G45" s="5"/>
    </row>
    <row r="46" spans="1:7" ht="12.75">
      <c r="A46" s="9" t="s">
        <v>78</v>
      </c>
      <c r="B46" s="12">
        <v>1760.6</v>
      </c>
      <c r="C46" s="12">
        <v>1921.1</v>
      </c>
      <c r="D46" s="12">
        <v>1934.3</v>
      </c>
      <c r="E46" s="12">
        <v>2019.4</v>
      </c>
      <c r="F46" s="12"/>
      <c r="G46" s="12"/>
    </row>
    <row r="47" spans="1:7" ht="12.75">
      <c r="A47" s="9" t="s">
        <v>79</v>
      </c>
      <c r="B47" s="12">
        <v>51.7</v>
      </c>
      <c r="C47" s="12">
        <v>61.7</v>
      </c>
      <c r="D47" s="12">
        <v>63</v>
      </c>
      <c r="E47" s="12">
        <v>79.5</v>
      </c>
      <c r="F47" s="12"/>
      <c r="G47" s="12"/>
    </row>
    <row r="48" spans="1:7" s="46" customFormat="1" ht="25.5">
      <c r="A48" s="4" t="s">
        <v>80</v>
      </c>
      <c r="B48" s="13">
        <v>1409.2</v>
      </c>
      <c r="C48" s="13">
        <v>1506.7</v>
      </c>
      <c r="D48" s="13">
        <v>1448.3</v>
      </c>
      <c r="E48" s="13">
        <v>1470.2</v>
      </c>
      <c r="F48" s="13"/>
      <c r="G48" s="13"/>
    </row>
    <row r="49" spans="1:7" ht="12.75">
      <c r="A49" s="7" t="s">
        <v>81</v>
      </c>
      <c r="B49" s="12">
        <v>191.2</v>
      </c>
      <c r="C49" s="12">
        <v>193.7</v>
      </c>
      <c r="D49" s="12">
        <v>179.3</v>
      </c>
      <c r="E49" s="12">
        <v>191.4</v>
      </c>
      <c r="F49" s="12"/>
      <c r="G49" s="12"/>
    </row>
    <row r="50" spans="1:7" ht="12.75">
      <c r="A50" s="7" t="s">
        <v>82</v>
      </c>
      <c r="B50" s="12">
        <v>1218</v>
      </c>
      <c r="C50" s="12">
        <v>1313</v>
      </c>
      <c r="D50" s="12">
        <v>1269</v>
      </c>
      <c r="E50" s="12">
        <v>1278.8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K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6.57421875" style="35" customWidth="1"/>
    <col min="2" max="16384" width="9.140625" style="35" customWidth="1"/>
  </cols>
  <sheetData>
    <row r="2" spans="1:9" ht="15.75">
      <c r="A2" s="106" t="s">
        <v>177</v>
      </c>
      <c r="I2" s="17" t="s">
        <v>35</v>
      </c>
    </row>
    <row r="3" ht="13.5" thickBot="1"/>
    <row r="4" spans="1:7" ht="24.75" customHeight="1">
      <c r="A4" s="45" t="s">
        <v>133</v>
      </c>
      <c r="B4" s="39">
        <v>2011</v>
      </c>
      <c r="C4" s="39">
        <v>2012</v>
      </c>
      <c r="D4" s="39">
        <v>2013</v>
      </c>
      <c r="E4" s="39">
        <v>2014</v>
      </c>
      <c r="F4" s="39">
        <v>2015</v>
      </c>
      <c r="G4" s="39">
        <v>2016</v>
      </c>
    </row>
    <row r="5" spans="1:7" ht="20.25" customHeight="1">
      <c r="A5" s="6" t="s">
        <v>138</v>
      </c>
      <c r="B5" s="40">
        <v>159956.22889719004</v>
      </c>
      <c r="C5" s="40">
        <v>147531.61729317</v>
      </c>
      <c r="D5" s="40">
        <v>137751.98459446</v>
      </c>
      <c r="E5" s="40">
        <v>139785.78320766</v>
      </c>
      <c r="F5" s="40">
        <v>143523.2157706</v>
      </c>
      <c r="G5" s="40">
        <v>149440.17591597</v>
      </c>
    </row>
    <row r="6" spans="1:7" ht="12.75">
      <c r="A6" s="41" t="s">
        <v>178</v>
      </c>
      <c r="B6" s="42">
        <v>2526.940513326169</v>
      </c>
      <c r="C6" s="42">
        <v>2378.6361198904865</v>
      </c>
      <c r="D6" s="42">
        <v>2286.895624449762</v>
      </c>
      <c r="E6" s="42">
        <v>2271.284274981478</v>
      </c>
      <c r="F6" s="42"/>
      <c r="G6" s="42"/>
    </row>
    <row r="7" spans="1:7" ht="12.75">
      <c r="A7" s="41" t="s">
        <v>134</v>
      </c>
      <c r="B7" s="42">
        <v>45261.86284469962</v>
      </c>
      <c r="C7" s="42">
        <v>40346.83590631772</v>
      </c>
      <c r="D7" s="42">
        <v>35363.64827009392</v>
      </c>
      <c r="E7" s="42">
        <v>32898.39392749383</v>
      </c>
      <c r="F7" s="42"/>
      <c r="G7" s="42"/>
    </row>
    <row r="8" spans="1:7" ht="12.75">
      <c r="A8" s="41" t="s">
        <v>135</v>
      </c>
      <c r="B8" s="42">
        <v>83949.65572048826</v>
      </c>
      <c r="C8" s="42">
        <v>76575.2622794531</v>
      </c>
      <c r="D8" s="42">
        <v>70963.09190318057</v>
      </c>
      <c r="E8" s="42">
        <v>73490.29741709594</v>
      </c>
      <c r="F8" s="42"/>
      <c r="G8" s="42"/>
    </row>
    <row r="9" spans="1:7" ht="12.75">
      <c r="A9" s="41" t="s">
        <v>136</v>
      </c>
      <c r="B9" s="42">
        <v>221.05328825803602</v>
      </c>
      <c r="C9" s="42">
        <v>222.97638147564388</v>
      </c>
      <c r="D9" s="42">
        <v>217.98736743904078</v>
      </c>
      <c r="E9" s="42">
        <v>197.0640515615095</v>
      </c>
      <c r="F9" s="42"/>
      <c r="G9" s="42"/>
    </row>
    <row r="10" spans="1:7" ht="13.5" thickBot="1">
      <c r="A10" s="43" t="s">
        <v>137</v>
      </c>
      <c r="B10" s="44">
        <v>27996.716530417954</v>
      </c>
      <c r="C10" s="44">
        <v>28007.906606033048</v>
      </c>
      <c r="D10" s="44">
        <v>28920.361429296707</v>
      </c>
      <c r="E10" s="44">
        <v>30928.743536527232</v>
      </c>
      <c r="F10" s="44"/>
      <c r="G10" s="44"/>
    </row>
    <row r="11" spans="1:7" ht="24.75" customHeight="1" thickBot="1">
      <c r="A11" s="38"/>
      <c r="B11" s="38"/>
      <c r="C11" s="38"/>
      <c r="D11" s="38"/>
      <c r="E11" s="38"/>
      <c r="F11" s="38"/>
      <c r="G11" s="38"/>
    </row>
    <row r="12" spans="1:7" ht="24.75" customHeight="1">
      <c r="A12" s="45" t="s">
        <v>139</v>
      </c>
      <c r="B12" s="39">
        <v>2011</v>
      </c>
      <c r="C12" s="39">
        <v>2012</v>
      </c>
      <c r="D12" s="39">
        <v>2013</v>
      </c>
      <c r="E12" s="39">
        <v>2014</v>
      </c>
      <c r="F12" s="39">
        <v>2015</v>
      </c>
      <c r="G12" s="39">
        <v>2016</v>
      </c>
    </row>
    <row r="13" spans="1:7" ht="20.25" customHeight="1">
      <c r="A13" s="6" t="s">
        <v>138</v>
      </c>
      <c r="B13" s="40">
        <v>4337.6</v>
      </c>
      <c r="C13" s="40">
        <v>3770.1999999999994</v>
      </c>
      <c r="D13" s="40">
        <v>4176.6</v>
      </c>
      <c r="E13" s="40">
        <v>4485.4</v>
      </c>
      <c r="F13" s="40">
        <v>4339.6</v>
      </c>
      <c r="G13" s="40">
        <v>4362.9</v>
      </c>
    </row>
    <row r="14" spans="1:7" ht="12.75">
      <c r="A14" s="41" t="s">
        <v>178</v>
      </c>
      <c r="B14" s="42">
        <v>517.5979654473282</v>
      </c>
      <c r="C14" s="42">
        <v>432.63971925841076</v>
      </c>
      <c r="D14" s="42">
        <v>492.96092822269986</v>
      </c>
      <c r="E14" s="42">
        <v>651.5650390923637</v>
      </c>
      <c r="F14" s="42"/>
      <c r="G14" s="42"/>
    </row>
    <row r="15" spans="1:7" ht="12.75">
      <c r="A15" s="41" t="s">
        <v>134</v>
      </c>
      <c r="B15" s="42">
        <v>1886.7895968876267</v>
      </c>
      <c r="C15" s="42">
        <v>1343.9689558025714</v>
      </c>
      <c r="D15" s="42">
        <v>1725.9235280416417</v>
      </c>
      <c r="E15" s="42">
        <v>1767.676367118227</v>
      </c>
      <c r="F15" s="42"/>
      <c r="G15" s="42"/>
    </row>
    <row r="16" spans="1:7" ht="12.75">
      <c r="A16" s="41" t="s">
        <v>135</v>
      </c>
      <c r="B16" s="42">
        <v>871.6823691963714</v>
      </c>
      <c r="C16" s="42">
        <v>819.8923871021525</v>
      </c>
      <c r="D16" s="42">
        <v>859.9614004332769</v>
      </c>
      <c r="E16" s="42">
        <v>820.0602173464802</v>
      </c>
      <c r="F16" s="42"/>
      <c r="G16" s="42"/>
    </row>
    <row r="17" spans="1:7" ht="12.75">
      <c r="A17" s="41" t="s">
        <v>136</v>
      </c>
      <c r="B17" s="42">
        <v>0</v>
      </c>
      <c r="C17" s="42">
        <v>0</v>
      </c>
      <c r="D17" s="42">
        <v>0</v>
      </c>
      <c r="E17" s="42">
        <v>0</v>
      </c>
      <c r="F17" s="42"/>
      <c r="G17" s="42"/>
    </row>
    <row r="18" spans="1:7" ht="13.5" thickBot="1">
      <c r="A18" s="43" t="s">
        <v>137</v>
      </c>
      <c r="B18" s="44">
        <v>1061.530068468674</v>
      </c>
      <c r="C18" s="44">
        <v>1173.6989378368648</v>
      </c>
      <c r="D18" s="44">
        <v>1097.7541433023819</v>
      </c>
      <c r="E18" s="44">
        <v>1246.098376442928</v>
      </c>
      <c r="F18" s="44"/>
      <c r="G18" s="44"/>
    </row>
    <row r="19" spans="1:7" ht="24.75" customHeight="1" thickBot="1">
      <c r="A19" s="36"/>
      <c r="B19" s="36"/>
      <c r="C19" s="36"/>
      <c r="D19" s="36"/>
      <c r="E19" s="36"/>
      <c r="F19" s="36"/>
      <c r="G19" s="36"/>
    </row>
    <row r="20" spans="1:7" ht="24.75" customHeight="1">
      <c r="A20" s="45" t="s">
        <v>142</v>
      </c>
      <c r="B20" s="39">
        <v>2011</v>
      </c>
      <c r="C20" s="39">
        <v>2012</v>
      </c>
      <c r="D20" s="39">
        <v>2013</v>
      </c>
      <c r="E20" s="39">
        <v>2014</v>
      </c>
      <c r="F20" s="39">
        <v>2015</v>
      </c>
      <c r="G20" s="39">
        <v>2016</v>
      </c>
    </row>
    <row r="21" spans="1:7" ht="20.25" customHeight="1">
      <c r="A21" s="6" t="s">
        <v>138</v>
      </c>
      <c r="B21" s="40">
        <v>74976</v>
      </c>
      <c r="C21" s="40">
        <v>70634</v>
      </c>
      <c r="D21" s="40">
        <v>67891</v>
      </c>
      <c r="E21" s="40">
        <v>63210</v>
      </c>
      <c r="F21" s="40">
        <v>64240</v>
      </c>
      <c r="G21" s="40">
        <v>66627</v>
      </c>
    </row>
    <row r="22" spans="1:7" ht="12.75">
      <c r="A22" s="41" t="s">
        <v>178</v>
      </c>
      <c r="B22" s="42">
        <v>74976</v>
      </c>
      <c r="C22" s="42">
        <v>70634</v>
      </c>
      <c r="D22" s="42">
        <v>67891</v>
      </c>
      <c r="E22" s="42">
        <v>63210</v>
      </c>
      <c r="F22" s="42"/>
      <c r="G22" s="42"/>
    </row>
    <row r="23" spans="1:7" ht="12.75">
      <c r="A23" s="41" t="s">
        <v>134</v>
      </c>
      <c r="B23" s="42">
        <v>0</v>
      </c>
      <c r="C23" s="42">
        <v>0</v>
      </c>
      <c r="D23" s="42">
        <v>0</v>
      </c>
      <c r="E23" s="42">
        <v>0</v>
      </c>
      <c r="F23" s="42"/>
      <c r="G23" s="42"/>
    </row>
    <row r="24" spans="1:7" ht="12.75">
      <c r="A24" s="41" t="s">
        <v>135</v>
      </c>
      <c r="B24" s="42">
        <v>0</v>
      </c>
      <c r="C24" s="42">
        <v>0</v>
      </c>
      <c r="D24" s="42">
        <v>0</v>
      </c>
      <c r="E24" s="42">
        <v>0</v>
      </c>
      <c r="F24" s="42"/>
      <c r="G24" s="42"/>
    </row>
    <row r="25" spans="1:7" ht="12.75">
      <c r="A25" s="41" t="s">
        <v>136</v>
      </c>
      <c r="B25" s="42">
        <v>0</v>
      </c>
      <c r="C25" s="42">
        <v>0</v>
      </c>
      <c r="D25" s="42">
        <v>0</v>
      </c>
      <c r="E25" s="42">
        <v>0</v>
      </c>
      <c r="F25" s="42"/>
      <c r="G25" s="42"/>
    </row>
    <row r="26" spans="1:7" ht="13.5" thickBot="1">
      <c r="A26" s="43" t="s">
        <v>137</v>
      </c>
      <c r="B26" s="44">
        <v>0</v>
      </c>
      <c r="C26" s="44">
        <v>0</v>
      </c>
      <c r="D26" s="44">
        <v>0</v>
      </c>
      <c r="E26" s="44">
        <v>0</v>
      </c>
      <c r="F26" s="44"/>
      <c r="G26" s="44"/>
    </row>
    <row r="27" spans="1:7" ht="24.75" customHeight="1" thickBot="1">
      <c r="A27" s="36"/>
      <c r="B27" s="36"/>
      <c r="C27" s="36"/>
      <c r="D27" s="36"/>
      <c r="E27" s="36"/>
      <c r="F27" s="36"/>
      <c r="G27" s="36"/>
    </row>
    <row r="28" spans="1:7" ht="24.75" customHeight="1">
      <c r="A28" s="45" t="s">
        <v>141</v>
      </c>
      <c r="B28" s="39">
        <v>2011</v>
      </c>
      <c r="C28" s="39">
        <v>2012</v>
      </c>
      <c r="D28" s="39">
        <v>2013</v>
      </c>
      <c r="E28" s="39">
        <v>2014</v>
      </c>
      <c r="F28" s="39">
        <v>2015</v>
      </c>
      <c r="G28" s="39">
        <v>2016</v>
      </c>
    </row>
    <row r="29" spans="1:7" ht="20.25" customHeight="1">
      <c r="A29" s="6" t="s">
        <v>138</v>
      </c>
      <c r="B29" s="40">
        <v>36691</v>
      </c>
      <c r="C29" s="40">
        <v>32332.000000000004</v>
      </c>
      <c r="D29" s="40">
        <v>27853.999999999996</v>
      </c>
      <c r="E29" s="40">
        <v>26679.999999999996</v>
      </c>
      <c r="F29" s="40">
        <v>27185</v>
      </c>
      <c r="G29" s="40">
        <v>28278</v>
      </c>
    </row>
    <row r="30" spans="1:7" ht="12.75">
      <c r="A30" s="41" t="s">
        <v>178</v>
      </c>
      <c r="B30" s="42">
        <v>6739.458894131713</v>
      </c>
      <c r="C30" s="42">
        <v>6348.4928070127335</v>
      </c>
      <c r="D30" s="42">
        <v>6102.247361604111</v>
      </c>
      <c r="E30" s="42">
        <v>5694.6107817550555</v>
      </c>
      <c r="F30" s="42"/>
      <c r="G30" s="42"/>
    </row>
    <row r="31" spans="1:7" ht="12.75">
      <c r="A31" s="41" t="s">
        <v>134</v>
      </c>
      <c r="B31" s="42">
        <v>12751.49124742823</v>
      </c>
      <c r="C31" s="42">
        <v>11170.89403676076</v>
      </c>
      <c r="D31" s="42">
        <v>8754.94107027951</v>
      </c>
      <c r="E31" s="42">
        <v>8162.808216704309</v>
      </c>
      <c r="F31" s="42"/>
      <c r="G31" s="42"/>
    </row>
    <row r="32" spans="1:7" ht="12.75">
      <c r="A32" s="41" t="s">
        <v>135</v>
      </c>
      <c r="B32" s="42">
        <v>15019.586504335293</v>
      </c>
      <c r="C32" s="42">
        <v>12535.367895198788</v>
      </c>
      <c r="D32" s="42">
        <v>10933.377470047926</v>
      </c>
      <c r="E32" s="42">
        <v>10831.564863770305</v>
      </c>
      <c r="F32" s="42"/>
      <c r="G32" s="42"/>
    </row>
    <row r="33" spans="1:7" ht="12.75">
      <c r="A33" s="41" t="s">
        <v>136</v>
      </c>
      <c r="B33" s="42">
        <v>458.0251949405821</v>
      </c>
      <c r="C33" s="42">
        <v>482.2841614368044</v>
      </c>
      <c r="D33" s="42">
        <v>486.1818540453211</v>
      </c>
      <c r="E33" s="42">
        <v>461.4336179887645</v>
      </c>
      <c r="F33" s="42"/>
      <c r="G33" s="42"/>
    </row>
    <row r="34" spans="1:7" ht="13.5" thickBot="1">
      <c r="A34" s="43" t="s">
        <v>137</v>
      </c>
      <c r="B34" s="44">
        <v>1722.438159164185</v>
      </c>
      <c r="C34" s="44">
        <v>1794.9610995909181</v>
      </c>
      <c r="D34" s="44">
        <v>1577.2522440231307</v>
      </c>
      <c r="E34" s="44">
        <v>1529.582519781562</v>
      </c>
      <c r="F34" s="44"/>
      <c r="G34" s="44"/>
    </row>
    <row r="35" spans="1:7" ht="24.75" customHeight="1" thickBot="1">
      <c r="A35" s="36"/>
      <c r="B35" s="36"/>
      <c r="C35" s="36"/>
      <c r="D35" s="36"/>
      <c r="E35" s="36"/>
      <c r="F35" s="36"/>
      <c r="G35" s="36"/>
    </row>
    <row r="36" spans="1:7" ht="24.75" customHeight="1">
      <c r="A36" s="45" t="s">
        <v>143</v>
      </c>
      <c r="B36" s="39">
        <v>2011</v>
      </c>
      <c r="C36" s="39">
        <v>2012</v>
      </c>
      <c r="D36" s="39">
        <v>2013</v>
      </c>
      <c r="E36" s="39">
        <v>2014</v>
      </c>
      <c r="F36" s="39">
        <v>2015</v>
      </c>
      <c r="G36" s="39">
        <v>2016</v>
      </c>
    </row>
    <row r="37" spans="1:7" ht="20.25" customHeight="1">
      <c r="A37" s="6" t="s">
        <v>138</v>
      </c>
      <c r="B37" s="40">
        <v>588.28</v>
      </c>
      <c r="C37" s="40">
        <v>475.9</v>
      </c>
      <c r="D37" s="40">
        <v>448.09999999999997</v>
      </c>
      <c r="E37" s="40">
        <v>548.7</v>
      </c>
      <c r="F37" s="40">
        <v>562.74</v>
      </c>
      <c r="G37" s="40">
        <v>581.71</v>
      </c>
    </row>
    <row r="38" spans="1:7" ht="12.75">
      <c r="A38" s="41" t="s">
        <v>178</v>
      </c>
      <c r="B38" s="42">
        <v>0</v>
      </c>
      <c r="C38" s="42">
        <v>0</v>
      </c>
      <c r="D38" s="42">
        <v>0</v>
      </c>
      <c r="E38" s="42">
        <v>0</v>
      </c>
      <c r="F38" s="42"/>
      <c r="G38" s="42"/>
    </row>
    <row r="39" spans="1:7" ht="12.75">
      <c r="A39" s="41" t="s">
        <v>134</v>
      </c>
      <c r="B39" s="42">
        <v>178.39925232949946</v>
      </c>
      <c r="C39" s="42">
        <v>93.80075438889027</v>
      </c>
      <c r="D39" s="42">
        <v>53.80155840278107</v>
      </c>
      <c r="E39" s="42">
        <v>92.1002509857359</v>
      </c>
      <c r="F39" s="42"/>
      <c r="G39" s="42"/>
    </row>
    <row r="40" spans="1:7" ht="12.75">
      <c r="A40" s="41" t="s">
        <v>135</v>
      </c>
      <c r="B40" s="42">
        <v>208.49605869530927</v>
      </c>
      <c r="C40" s="42">
        <v>200.80022948657228</v>
      </c>
      <c r="D40" s="42">
        <v>188.89426789655914</v>
      </c>
      <c r="E40" s="42">
        <v>178.99419759792252</v>
      </c>
      <c r="F40" s="42"/>
      <c r="G40" s="42"/>
    </row>
    <row r="41" spans="1:7" ht="12.75">
      <c r="A41" s="41" t="s">
        <v>136</v>
      </c>
      <c r="B41" s="42">
        <v>10.002620612208224</v>
      </c>
      <c r="C41" s="42">
        <v>8.899385707337029</v>
      </c>
      <c r="D41" s="42">
        <v>8.19961202832387</v>
      </c>
      <c r="E41" s="42">
        <v>4.8015162377727725</v>
      </c>
      <c r="F41" s="42"/>
      <c r="G41" s="42"/>
    </row>
    <row r="42" spans="1:7" ht="13.5" thickBot="1">
      <c r="A42" s="43" t="s">
        <v>137</v>
      </c>
      <c r="B42" s="44">
        <v>191.38206836298298</v>
      </c>
      <c r="C42" s="44">
        <v>172.39963041720037</v>
      </c>
      <c r="D42" s="44">
        <v>197.2045616723359</v>
      </c>
      <c r="E42" s="44">
        <v>272.8040351785689</v>
      </c>
      <c r="F42" s="44"/>
      <c r="G42" s="44"/>
    </row>
    <row r="43" spans="1:7" ht="24.75" customHeight="1" thickBot="1">
      <c r="A43" s="36"/>
      <c r="B43" s="36"/>
      <c r="C43" s="36"/>
      <c r="D43" s="36"/>
      <c r="E43" s="36"/>
      <c r="F43" s="36"/>
      <c r="G43" s="36"/>
    </row>
    <row r="44" spans="1:7" s="37" customFormat="1" ht="12.75">
      <c r="A44" s="45" t="s">
        <v>140</v>
      </c>
      <c r="B44" s="39">
        <v>2011</v>
      </c>
      <c r="C44" s="39">
        <v>2012</v>
      </c>
      <c r="D44" s="39">
        <v>2013</v>
      </c>
      <c r="E44" s="39">
        <v>2014</v>
      </c>
      <c r="F44" s="39">
        <v>2015</v>
      </c>
      <c r="G44" s="39">
        <v>2016</v>
      </c>
    </row>
    <row r="45" spans="1:7" ht="12.75">
      <c r="A45" s="6" t="s">
        <v>138</v>
      </c>
      <c r="B45" s="40">
        <v>45285.37000000001</v>
      </c>
      <c r="C45" s="40">
        <v>41420.43</v>
      </c>
      <c r="D45" s="40">
        <v>38546.087</v>
      </c>
      <c r="E45" s="40">
        <v>36807.058999999994</v>
      </c>
      <c r="F45" s="40">
        <v>36686.178</v>
      </c>
      <c r="G45" s="40">
        <v>35048.251000000004</v>
      </c>
    </row>
    <row r="46" spans="1:7" ht="12.75">
      <c r="A46" s="41" t="s">
        <v>178</v>
      </c>
      <c r="B46" s="42">
        <v>1442.9</v>
      </c>
      <c r="C46" s="42">
        <v>1365.5</v>
      </c>
      <c r="D46" s="42">
        <v>1021</v>
      </c>
      <c r="E46" s="42">
        <v>723</v>
      </c>
      <c r="F46" s="42"/>
      <c r="G46" s="42"/>
    </row>
    <row r="47" spans="1:7" ht="12.75">
      <c r="A47" s="41" t="s">
        <v>134</v>
      </c>
      <c r="B47" s="42">
        <v>23899.730000000003</v>
      </c>
      <c r="C47" s="42">
        <v>22078.15</v>
      </c>
      <c r="D47" s="42">
        <v>20142.09</v>
      </c>
      <c r="E47" s="42">
        <v>18972.1</v>
      </c>
      <c r="F47" s="42"/>
      <c r="G47" s="42"/>
    </row>
    <row r="48" spans="1:7" ht="12.75">
      <c r="A48" s="41" t="s">
        <v>135</v>
      </c>
      <c r="B48" s="42">
        <v>9625.240000000002</v>
      </c>
      <c r="C48" s="42">
        <v>7428.18</v>
      </c>
      <c r="D48" s="42">
        <v>6559.997</v>
      </c>
      <c r="E48" s="42">
        <v>6785.959</v>
      </c>
      <c r="F48" s="42"/>
      <c r="G48" s="42"/>
    </row>
    <row r="49" spans="1:7" ht="12.75">
      <c r="A49" s="41" t="s">
        <v>136</v>
      </c>
      <c r="B49" s="42">
        <v>0</v>
      </c>
      <c r="C49" s="42">
        <v>0</v>
      </c>
      <c r="D49" s="42">
        <v>0</v>
      </c>
      <c r="E49" s="42">
        <v>0</v>
      </c>
      <c r="F49" s="42"/>
      <c r="G49" s="42"/>
    </row>
    <row r="50" spans="1:7" ht="13.5" thickBot="1">
      <c r="A50" s="43" t="s">
        <v>137</v>
      </c>
      <c r="B50" s="44">
        <v>10317.5</v>
      </c>
      <c r="C50" s="44">
        <v>10548.6</v>
      </c>
      <c r="D50" s="44">
        <v>10823</v>
      </c>
      <c r="E50" s="44">
        <v>10326</v>
      </c>
      <c r="F50" s="44"/>
      <c r="G50" s="44"/>
    </row>
    <row r="53" ht="25.5">
      <c r="A53" s="115" t="s">
        <v>162</v>
      </c>
    </row>
  </sheetData>
  <sheetProtection/>
  <hyperlinks>
    <hyperlink ref="I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pane xSplit="1" ySplit="2" topLeftCell="B3" activePane="bottomRight" state="frozen"/>
      <selection pane="topLeft" activeCell="A7" sqref="A7:W7"/>
      <selection pane="topRight" activeCell="A7" sqref="A7:W7"/>
      <selection pane="bottomLeft" activeCell="A7" sqref="A7:W7"/>
      <selection pane="bottomRight" activeCell="I1" sqref="I1"/>
    </sheetView>
  </sheetViews>
  <sheetFormatPr defaultColWidth="8.8515625" defaultRowHeight="15"/>
  <cols>
    <col min="1" max="1" width="45.7109375" style="1" customWidth="1"/>
    <col min="2" max="2" width="12.00390625" style="1" bestFit="1" customWidth="1"/>
    <col min="3" max="4" width="11.7109375" style="1" bestFit="1" customWidth="1"/>
    <col min="5" max="8" width="12.00390625" style="1" bestFit="1" customWidth="1"/>
    <col min="9" max="11" width="11.7109375" style="1" bestFit="1" customWidth="1"/>
    <col min="12" max="12" width="11.28125" style="1" bestFit="1" customWidth="1"/>
    <col min="13" max="14" width="11.7109375" style="1" bestFit="1" customWidth="1"/>
    <col min="15" max="15" width="11.28125" style="1" bestFit="1" customWidth="1"/>
    <col min="16" max="16" width="11.7109375" style="1" bestFit="1" customWidth="1"/>
    <col min="17" max="17" width="12.00390625" style="1" bestFit="1" customWidth="1"/>
    <col min="18" max="20" width="11.7109375" style="1" bestFit="1" customWidth="1"/>
    <col min="21" max="22" width="12.00390625" style="1" bestFit="1" customWidth="1"/>
    <col min="23" max="23" width="11.7109375" style="1" bestFit="1" customWidth="1"/>
    <col min="24" max="24" width="8.8515625" style="1" customWidth="1"/>
    <col min="25" max="25" width="1.7109375" style="1" bestFit="1" customWidth="1"/>
    <col min="26" max="16384" width="8.8515625" style="1" customWidth="1"/>
  </cols>
  <sheetData>
    <row r="1" spans="1:9" ht="15.75">
      <c r="A1" s="19" t="s">
        <v>163</v>
      </c>
      <c r="I1" s="1" t="s">
        <v>35</v>
      </c>
    </row>
    <row r="2" spans="1:23" s="100" customFormat="1" ht="21.75" customHeight="1" thickBot="1">
      <c r="A2" s="85" t="s">
        <v>0</v>
      </c>
      <c r="B2" s="86">
        <v>1995</v>
      </c>
      <c r="C2" s="86">
        <f>B2+1</f>
        <v>1996</v>
      </c>
      <c r="D2" s="86">
        <f aca="true" t="shared" si="0" ref="D2:W2">C2+1</f>
        <v>1997</v>
      </c>
      <c r="E2" s="86">
        <f t="shared" si="0"/>
        <v>1998</v>
      </c>
      <c r="F2" s="86">
        <f t="shared" si="0"/>
        <v>1999</v>
      </c>
      <c r="G2" s="86">
        <f t="shared" si="0"/>
        <v>2000</v>
      </c>
      <c r="H2" s="86">
        <f t="shared" si="0"/>
        <v>2001</v>
      </c>
      <c r="I2" s="86">
        <f t="shared" si="0"/>
        <v>2002</v>
      </c>
      <c r="J2" s="86">
        <f t="shared" si="0"/>
        <v>2003</v>
      </c>
      <c r="K2" s="86">
        <f t="shared" si="0"/>
        <v>2004</v>
      </c>
      <c r="L2" s="86">
        <f t="shared" si="0"/>
        <v>2005</v>
      </c>
      <c r="M2" s="86">
        <f t="shared" si="0"/>
        <v>2006</v>
      </c>
      <c r="N2" s="86">
        <f t="shared" si="0"/>
        <v>2007</v>
      </c>
      <c r="O2" s="86">
        <f t="shared" si="0"/>
        <v>2008</v>
      </c>
      <c r="P2" s="86">
        <f t="shared" si="0"/>
        <v>2009</v>
      </c>
      <c r="Q2" s="86">
        <f t="shared" si="0"/>
        <v>2010</v>
      </c>
      <c r="R2" s="86">
        <f t="shared" si="0"/>
        <v>2011</v>
      </c>
      <c r="S2" s="86">
        <f t="shared" si="0"/>
        <v>2012</v>
      </c>
      <c r="T2" s="86">
        <f t="shared" si="0"/>
        <v>2013</v>
      </c>
      <c r="U2" s="86">
        <f t="shared" si="0"/>
        <v>2014</v>
      </c>
      <c r="V2" s="86">
        <f t="shared" si="0"/>
        <v>2015</v>
      </c>
      <c r="W2" s="86">
        <f t="shared" si="0"/>
        <v>2016</v>
      </c>
    </row>
    <row r="3" spans="1:24" ht="19.5" customHeight="1">
      <c r="A3" s="61" t="s">
        <v>14</v>
      </c>
      <c r="B3" s="62">
        <v>455693</v>
      </c>
      <c r="C3" s="63">
        <v>483410</v>
      </c>
      <c r="D3" s="63">
        <v>501760</v>
      </c>
      <c r="E3" s="63">
        <v>522454</v>
      </c>
      <c r="F3" s="63">
        <v>536441</v>
      </c>
      <c r="G3" s="63">
        <v>568553</v>
      </c>
      <c r="H3" s="63">
        <v>602001</v>
      </c>
      <c r="I3" s="63">
        <v>621442</v>
      </c>
      <c r="J3" s="63">
        <v>634629</v>
      </c>
      <c r="K3" s="63">
        <v>659150</v>
      </c>
      <c r="L3" s="63">
        <v>678011</v>
      </c>
      <c r="M3" s="63">
        <v>699368</v>
      </c>
      <c r="N3" s="63">
        <v>731050</v>
      </c>
      <c r="O3" s="63">
        <v>742286</v>
      </c>
      <c r="P3" s="63">
        <v>701447</v>
      </c>
      <c r="Q3" s="63">
        <v>715445</v>
      </c>
      <c r="R3" s="63">
        <v>733633</v>
      </c>
      <c r="S3" s="63">
        <v>711835</v>
      </c>
      <c r="T3" s="63">
        <v>706195</v>
      </c>
      <c r="U3" s="63">
        <v>713924</v>
      </c>
      <c r="V3" s="63">
        <v>735524</v>
      </c>
      <c r="W3" s="63">
        <v>756904</v>
      </c>
      <c r="X3" s="24"/>
    </row>
    <row r="4" spans="1:23" ht="12.75">
      <c r="A4" s="60" t="s">
        <v>10</v>
      </c>
      <c r="B4" s="83">
        <v>223376</v>
      </c>
      <c r="C4" s="83">
        <v>236891</v>
      </c>
      <c r="D4" s="83">
        <v>247595</v>
      </c>
      <c r="E4" s="83">
        <v>251819</v>
      </c>
      <c r="F4" s="83">
        <v>263645</v>
      </c>
      <c r="G4" s="83">
        <v>275035</v>
      </c>
      <c r="H4" s="83">
        <v>290869</v>
      </c>
      <c r="I4" s="83">
        <v>303541</v>
      </c>
      <c r="J4" s="83">
        <v>316363</v>
      </c>
      <c r="K4" s="83">
        <v>328758</v>
      </c>
      <c r="L4" s="83">
        <v>342914</v>
      </c>
      <c r="M4" s="83">
        <v>357206</v>
      </c>
      <c r="N4" s="83">
        <v>375499</v>
      </c>
      <c r="O4" s="83">
        <v>388854</v>
      </c>
      <c r="P4" s="83">
        <v>383956</v>
      </c>
      <c r="Q4" s="83">
        <v>389801</v>
      </c>
      <c r="R4" s="83">
        <v>401220</v>
      </c>
      <c r="S4" s="83">
        <v>396887</v>
      </c>
      <c r="T4" s="83">
        <v>394651</v>
      </c>
      <c r="U4" s="83">
        <v>396992</v>
      </c>
      <c r="V4" s="83">
        <v>411085</v>
      </c>
      <c r="W4" s="83">
        <v>423187</v>
      </c>
    </row>
    <row r="5" spans="1:23" ht="12.75">
      <c r="A5" s="48" t="s">
        <v>11</v>
      </c>
      <c r="B5" s="55">
        <v>6027.2</v>
      </c>
      <c r="C5" s="55">
        <v>6481.7</v>
      </c>
      <c r="D5" s="55">
        <v>8380.8</v>
      </c>
      <c r="E5" s="55">
        <v>22391</v>
      </c>
      <c r="F5" s="55">
        <v>19901</v>
      </c>
      <c r="G5" s="55">
        <v>20823</v>
      </c>
      <c r="H5" s="55">
        <v>23261</v>
      </c>
      <c r="I5" s="55">
        <v>24916</v>
      </c>
      <c r="J5" s="55">
        <v>24628</v>
      </c>
      <c r="K5" s="55">
        <v>24079</v>
      </c>
      <c r="L5" s="55">
        <v>27197</v>
      </c>
      <c r="M5" s="55">
        <v>29677</v>
      </c>
      <c r="N5" s="55">
        <v>31937</v>
      </c>
      <c r="O5" s="55">
        <v>28829</v>
      </c>
      <c r="P5" s="55">
        <v>25179</v>
      </c>
      <c r="Q5" s="55">
        <v>25483</v>
      </c>
      <c r="R5" s="55">
        <v>26647</v>
      </c>
      <c r="S5" s="55">
        <v>28965</v>
      </c>
      <c r="T5" s="55">
        <v>27167</v>
      </c>
      <c r="U5" s="55">
        <v>27641</v>
      </c>
      <c r="V5" s="55">
        <v>26528</v>
      </c>
      <c r="W5" s="55">
        <v>20710</v>
      </c>
    </row>
    <row r="6" spans="1:23" ht="12.75">
      <c r="A6" s="77" t="s">
        <v>12</v>
      </c>
      <c r="B6" s="84">
        <v>7066.6</v>
      </c>
      <c r="C6" s="84">
        <v>7476</v>
      </c>
      <c r="D6" s="84">
        <v>7379.5</v>
      </c>
      <c r="E6" s="84">
        <v>6185</v>
      </c>
      <c r="F6" s="84">
        <v>5991.3</v>
      </c>
      <c r="G6" s="84">
        <v>7230.5</v>
      </c>
      <c r="H6" s="84">
        <v>8602.7</v>
      </c>
      <c r="I6" s="84">
        <v>8449.5</v>
      </c>
      <c r="J6" s="84">
        <v>8430.1</v>
      </c>
      <c r="K6" s="84">
        <v>7378.8</v>
      </c>
      <c r="L6" s="84">
        <v>6228</v>
      </c>
      <c r="M6" s="84">
        <v>7090.4</v>
      </c>
      <c r="N6" s="84">
        <v>6518.9</v>
      </c>
      <c r="O6" s="84">
        <v>6576.2</v>
      </c>
      <c r="P6" s="84">
        <v>7105.6</v>
      </c>
      <c r="Q6" s="84">
        <v>6238.9</v>
      </c>
      <c r="R6" s="84">
        <v>6003</v>
      </c>
      <c r="S6" s="84">
        <v>5838.9</v>
      </c>
      <c r="T6" s="84">
        <v>5674.8</v>
      </c>
      <c r="U6" s="84">
        <v>5154.2</v>
      </c>
      <c r="V6" s="84">
        <v>4346.6</v>
      </c>
      <c r="W6" s="84">
        <v>4995.7</v>
      </c>
    </row>
    <row r="7" spans="1:24" ht="19.5" customHeight="1">
      <c r="A7" s="64" t="s">
        <v>13</v>
      </c>
      <c r="B7" s="65">
        <v>233356</v>
      </c>
      <c r="C7" s="66">
        <v>247513</v>
      </c>
      <c r="D7" s="66">
        <v>253164</v>
      </c>
      <c r="E7" s="66">
        <v>254430</v>
      </c>
      <c r="F7" s="66">
        <v>258886</v>
      </c>
      <c r="G7" s="66">
        <v>279926</v>
      </c>
      <c r="H7" s="66">
        <v>296474</v>
      </c>
      <c r="I7" s="66">
        <v>301435</v>
      </c>
      <c r="J7" s="66">
        <v>302068</v>
      </c>
      <c r="K7" s="66">
        <v>313692</v>
      </c>
      <c r="L7" s="66">
        <v>314128</v>
      </c>
      <c r="M7" s="66">
        <v>319576</v>
      </c>
      <c r="N7" s="66">
        <v>330134</v>
      </c>
      <c r="O7" s="66">
        <v>331180</v>
      </c>
      <c r="P7" s="66">
        <v>299417</v>
      </c>
      <c r="Q7" s="66">
        <v>306400</v>
      </c>
      <c r="R7" s="66">
        <v>311770</v>
      </c>
      <c r="S7" s="66">
        <v>291822</v>
      </c>
      <c r="T7" s="66">
        <v>290051</v>
      </c>
      <c r="U7" s="66">
        <v>294446</v>
      </c>
      <c r="V7" s="66">
        <v>302258</v>
      </c>
      <c r="W7" s="66">
        <v>318002</v>
      </c>
      <c r="X7" s="24"/>
    </row>
    <row r="8" spans="1:26" s="26" customFormat="1" ht="20.25" customHeight="1">
      <c r="A8" s="52" t="s">
        <v>91</v>
      </c>
      <c r="B8" s="53">
        <f>B9+B10+B11+B12-B13</f>
        <v>-129721.829</v>
      </c>
      <c r="C8" s="53">
        <f aca="true" t="shared" si="1" ref="C8:W8">C9+C10+C11+C12-C13</f>
        <v>-135221.219</v>
      </c>
      <c r="D8" s="53">
        <f t="shared" si="1"/>
        <v>-142135.618</v>
      </c>
      <c r="E8" s="53">
        <f t="shared" si="1"/>
        <v>-128440.389</v>
      </c>
      <c r="F8" s="53">
        <f t="shared" si="1"/>
        <v>-138152.353</v>
      </c>
      <c r="G8" s="53">
        <f t="shared" si="1"/>
        <v>-145546.62</v>
      </c>
      <c r="H8" s="53">
        <f t="shared" si="1"/>
        <v>-152784.58</v>
      </c>
      <c r="I8" s="53">
        <f t="shared" si="1"/>
        <v>-160726.14</v>
      </c>
      <c r="J8" s="53">
        <f t="shared" si="1"/>
        <v>-153875.96</v>
      </c>
      <c r="K8" s="53">
        <f t="shared" si="1"/>
        <v>-155794.48</v>
      </c>
      <c r="L8" s="53">
        <f t="shared" si="1"/>
        <v>-156299.71</v>
      </c>
      <c r="M8" s="53">
        <f t="shared" si="1"/>
        <v>-161642.73</v>
      </c>
      <c r="N8" s="53">
        <f t="shared" si="1"/>
        <v>-170603.42</v>
      </c>
      <c r="O8" s="53">
        <f t="shared" si="1"/>
        <v>-182085.09</v>
      </c>
      <c r="P8" s="53">
        <f t="shared" si="1"/>
        <v>-145921.01</v>
      </c>
      <c r="Q8" s="53">
        <f t="shared" si="1"/>
        <v>-139082.87</v>
      </c>
      <c r="R8" s="53">
        <f t="shared" si="1"/>
        <v>-141965.94</v>
      </c>
      <c r="S8" s="53">
        <f t="shared" si="1"/>
        <v>-129189.06</v>
      </c>
      <c r="T8" s="53">
        <f t="shared" si="1"/>
        <v>-122722.1</v>
      </c>
      <c r="U8" s="53">
        <f t="shared" si="1"/>
        <v>-117735.95</v>
      </c>
      <c r="V8" s="53">
        <f t="shared" si="1"/>
        <v>-127146.27</v>
      </c>
      <c r="W8" s="53">
        <f t="shared" si="1"/>
        <v>-118182.37</v>
      </c>
      <c r="Y8" s="27"/>
      <c r="Z8" s="27"/>
    </row>
    <row r="9" spans="1:25" ht="12.75">
      <c r="A9" s="54" t="s">
        <v>115</v>
      </c>
      <c r="B9" s="55">
        <v>-32197</v>
      </c>
      <c r="C9" s="55">
        <v>-28472</v>
      </c>
      <c r="D9" s="55">
        <v>-28419</v>
      </c>
      <c r="E9" s="55">
        <v>-15784</v>
      </c>
      <c r="F9" s="55">
        <v>-13143</v>
      </c>
      <c r="G9" s="55">
        <v>-17340</v>
      </c>
      <c r="H9" s="55">
        <v>-16734</v>
      </c>
      <c r="I9" s="55">
        <v>-17467</v>
      </c>
      <c r="J9" s="55">
        <v>-14728</v>
      </c>
      <c r="K9" s="55">
        <v>-14671</v>
      </c>
      <c r="L9" s="55">
        <v>-15720</v>
      </c>
      <c r="M9" s="55">
        <v>-19965</v>
      </c>
      <c r="N9" s="55">
        <v>-30932</v>
      </c>
      <c r="O9" s="55">
        <v>-40252</v>
      </c>
      <c r="P9" s="55">
        <v>-18182</v>
      </c>
      <c r="Q9" s="55">
        <v>-11230</v>
      </c>
      <c r="R9" s="55">
        <v>-13556</v>
      </c>
      <c r="S9" s="55">
        <v>-13739</v>
      </c>
      <c r="T9" s="55">
        <v>-12444</v>
      </c>
      <c r="U9" s="55">
        <v>-8893</v>
      </c>
      <c r="V9" s="55">
        <v>-5209</v>
      </c>
      <c r="W9" s="55">
        <v>-2386</v>
      </c>
      <c r="Y9" s="1" t="s">
        <v>18</v>
      </c>
    </row>
    <row r="10" spans="1:23" ht="12.75">
      <c r="A10" s="54" t="s">
        <v>116</v>
      </c>
      <c r="B10" s="55">
        <v>4218.7</v>
      </c>
      <c r="C10" s="55">
        <v>5923.8</v>
      </c>
      <c r="D10" s="55">
        <v>6828.7</v>
      </c>
      <c r="E10" s="55">
        <v>9077.2</v>
      </c>
      <c r="F10" s="55">
        <v>11709</v>
      </c>
      <c r="G10" s="55">
        <v>12347</v>
      </c>
      <c r="H10" s="55">
        <v>16601</v>
      </c>
      <c r="I10" s="55">
        <v>19622</v>
      </c>
      <c r="J10" s="55">
        <v>19759</v>
      </c>
      <c r="K10" s="55">
        <v>22825</v>
      </c>
      <c r="L10" s="55">
        <v>35233</v>
      </c>
      <c r="M10" s="55">
        <v>31037</v>
      </c>
      <c r="N10" s="55">
        <v>30009</v>
      </c>
      <c r="O10" s="55">
        <v>30413</v>
      </c>
      <c r="P10" s="55">
        <v>20987</v>
      </c>
      <c r="Q10" s="55">
        <v>20354</v>
      </c>
      <c r="R10" s="55">
        <v>18417</v>
      </c>
      <c r="S10" s="55">
        <v>18603</v>
      </c>
      <c r="T10" s="55">
        <v>14727</v>
      </c>
      <c r="U10" s="55">
        <v>14333</v>
      </c>
      <c r="V10" s="55">
        <v>16627</v>
      </c>
      <c r="W10" s="55">
        <v>11389</v>
      </c>
    </row>
    <row r="11" spans="1:23" ht="12.75">
      <c r="A11" s="54" t="s">
        <v>117</v>
      </c>
      <c r="B11" s="55">
        <v>432.871</v>
      </c>
      <c r="C11" s="55">
        <v>320.881</v>
      </c>
      <c r="D11" s="55">
        <v>213.98199999999997</v>
      </c>
      <c r="E11" s="55">
        <v>346.31100000000015</v>
      </c>
      <c r="F11" s="55">
        <v>177.64699999999993</v>
      </c>
      <c r="G11" s="55">
        <v>164.37999999999988</v>
      </c>
      <c r="H11" s="55">
        <v>342.4200000000001</v>
      </c>
      <c r="I11" s="55">
        <v>49.8599999999999</v>
      </c>
      <c r="J11" s="55">
        <v>-233.96000000000004</v>
      </c>
      <c r="K11" s="55">
        <v>-524.4799999999998</v>
      </c>
      <c r="L11" s="55">
        <v>-139.6099999999999</v>
      </c>
      <c r="M11" s="55">
        <v>-138.73000000000002</v>
      </c>
      <c r="N11" s="55">
        <v>-279.52</v>
      </c>
      <c r="O11" s="55">
        <v>-578.0899999999999</v>
      </c>
      <c r="P11" s="55">
        <v>-765.0099999999999</v>
      </c>
      <c r="Q11" s="55">
        <v>-941.8699999999999</v>
      </c>
      <c r="R11" s="55">
        <v>-1422.94</v>
      </c>
      <c r="S11" s="55">
        <v>-1477.06</v>
      </c>
      <c r="T11" s="55">
        <v>-1541.1</v>
      </c>
      <c r="U11" s="55">
        <v>-1803.95</v>
      </c>
      <c r="V11" s="55">
        <v>-1941.27</v>
      </c>
      <c r="W11" s="55">
        <v>-2231.37</v>
      </c>
    </row>
    <row r="12" spans="1:23" ht="12.75">
      <c r="A12" s="54" t="s">
        <v>118</v>
      </c>
      <c r="B12" s="55">
        <v>41.59999999999991</v>
      </c>
      <c r="C12" s="55">
        <v>80.10000000000014</v>
      </c>
      <c r="D12" s="55">
        <v>103.70000000000005</v>
      </c>
      <c r="E12" s="55">
        <v>801.1</v>
      </c>
      <c r="F12" s="55">
        <v>255</v>
      </c>
      <c r="G12" s="55">
        <v>-2904</v>
      </c>
      <c r="H12" s="55">
        <v>-5399</v>
      </c>
      <c r="I12" s="55">
        <v>-4484</v>
      </c>
      <c r="J12" s="55">
        <v>-1810</v>
      </c>
      <c r="K12" s="55">
        <v>-85</v>
      </c>
      <c r="L12" s="55">
        <v>1474.8999999999996</v>
      </c>
      <c r="M12" s="55">
        <v>4252</v>
      </c>
      <c r="N12" s="55">
        <v>7103.1</v>
      </c>
      <c r="O12" s="55">
        <v>3044</v>
      </c>
      <c r="P12" s="55">
        <v>2477</v>
      </c>
      <c r="Q12" s="55">
        <v>964</v>
      </c>
      <c r="R12" s="55">
        <v>329</v>
      </c>
      <c r="S12" s="55">
        <v>1906</v>
      </c>
      <c r="T12" s="55">
        <v>5544</v>
      </c>
      <c r="U12" s="55">
        <v>5040</v>
      </c>
      <c r="V12" s="55">
        <v>-10054</v>
      </c>
      <c r="W12" s="55">
        <v>-2674</v>
      </c>
    </row>
    <row r="13" spans="1:23" ht="12.75">
      <c r="A13" s="48" t="s">
        <v>85</v>
      </c>
      <c r="B13" s="55">
        <f>B14+B15+B16</f>
        <v>102218</v>
      </c>
      <c r="C13" s="55">
        <f aca="true" t="shared" si="2" ref="C13:W13">C14+C15+C16</f>
        <v>113074</v>
      </c>
      <c r="D13" s="55">
        <f t="shared" si="2"/>
        <v>120863</v>
      </c>
      <c r="E13" s="55">
        <f t="shared" si="2"/>
        <v>122881</v>
      </c>
      <c r="F13" s="55">
        <f t="shared" si="2"/>
        <v>137151</v>
      </c>
      <c r="G13" s="55">
        <f t="shared" si="2"/>
        <v>137814</v>
      </c>
      <c r="H13" s="55">
        <f t="shared" si="2"/>
        <v>147595</v>
      </c>
      <c r="I13" s="55">
        <f t="shared" si="2"/>
        <v>158447</v>
      </c>
      <c r="J13" s="55">
        <f t="shared" si="2"/>
        <v>156863</v>
      </c>
      <c r="K13" s="55">
        <f t="shared" si="2"/>
        <v>163339</v>
      </c>
      <c r="L13" s="55">
        <f t="shared" si="2"/>
        <v>177148</v>
      </c>
      <c r="M13" s="55">
        <f t="shared" si="2"/>
        <v>176828</v>
      </c>
      <c r="N13" s="55">
        <f t="shared" si="2"/>
        <v>176504</v>
      </c>
      <c r="O13" s="55">
        <f t="shared" si="2"/>
        <v>174712</v>
      </c>
      <c r="P13" s="55">
        <f t="shared" si="2"/>
        <v>150438</v>
      </c>
      <c r="Q13" s="55">
        <f t="shared" si="2"/>
        <v>148229</v>
      </c>
      <c r="R13" s="55">
        <f t="shared" si="2"/>
        <v>145733</v>
      </c>
      <c r="S13" s="55">
        <f t="shared" si="2"/>
        <v>134482</v>
      </c>
      <c r="T13" s="55">
        <f t="shared" si="2"/>
        <v>129008</v>
      </c>
      <c r="U13" s="55">
        <f t="shared" si="2"/>
        <v>126412</v>
      </c>
      <c r="V13" s="55">
        <f t="shared" si="2"/>
        <v>126569</v>
      </c>
      <c r="W13" s="55">
        <f t="shared" si="2"/>
        <v>122280</v>
      </c>
    </row>
    <row r="14" spans="1:23" s="29" customFormat="1" ht="12.75">
      <c r="A14" s="56" t="s">
        <v>84</v>
      </c>
      <c r="B14" s="57">
        <v>11824</v>
      </c>
      <c r="C14" s="57">
        <v>16946</v>
      </c>
      <c r="D14" s="57">
        <v>19444</v>
      </c>
      <c r="E14" s="57">
        <v>22454</v>
      </c>
      <c r="F14" s="57">
        <v>31764</v>
      </c>
      <c r="G14" s="57">
        <v>30504</v>
      </c>
      <c r="H14" s="57">
        <v>36749</v>
      </c>
      <c r="I14" s="57">
        <v>49603</v>
      </c>
      <c r="J14" s="57">
        <v>44670</v>
      </c>
      <c r="K14" s="57">
        <v>47974</v>
      </c>
      <c r="L14" s="57">
        <v>61894</v>
      </c>
      <c r="M14" s="57">
        <v>59519</v>
      </c>
      <c r="N14" s="57">
        <v>57516</v>
      </c>
      <c r="O14" s="57">
        <v>61316</v>
      </c>
      <c r="P14" s="57">
        <v>42630</v>
      </c>
      <c r="Q14" s="57">
        <v>38175</v>
      </c>
      <c r="R14" s="57">
        <v>35691</v>
      </c>
      <c r="S14" s="57">
        <v>37718</v>
      </c>
      <c r="T14" s="57">
        <v>32656</v>
      </c>
      <c r="U14" s="57">
        <v>31752</v>
      </c>
      <c r="V14" s="57">
        <v>32451</v>
      </c>
      <c r="W14" s="57">
        <v>26934</v>
      </c>
    </row>
    <row r="15" spans="1:23" s="29" customFormat="1" ht="12.75">
      <c r="A15" s="56" t="s">
        <v>86</v>
      </c>
      <c r="B15" s="57">
        <v>62157</v>
      </c>
      <c r="C15" s="57">
        <v>65514</v>
      </c>
      <c r="D15" s="57">
        <v>69373</v>
      </c>
      <c r="E15" s="57">
        <v>67587</v>
      </c>
      <c r="F15" s="57">
        <v>71881</v>
      </c>
      <c r="G15" s="57">
        <v>73171</v>
      </c>
      <c r="H15" s="57">
        <v>75614</v>
      </c>
      <c r="I15" s="57">
        <v>72351</v>
      </c>
      <c r="J15" s="57">
        <v>72612</v>
      </c>
      <c r="K15" s="57">
        <v>75204</v>
      </c>
      <c r="L15" s="57">
        <v>73974</v>
      </c>
      <c r="M15" s="57">
        <v>74604</v>
      </c>
      <c r="N15" s="57">
        <v>75222</v>
      </c>
      <c r="O15" s="57">
        <v>70558</v>
      </c>
      <c r="P15" s="57">
        <v>66410</v>
      </c>
      <c r="Q15" s="57">
        <v>66426</v>
      </c>
      <c r="R15" s="57">
        <v>64941</v>
      </c>
      <c r="S15" s="57">
        <v>59088</v>
      </c>
      <c r="T15" s="57">
        <v>56001</v>
      </c>
      <c r="U15" s="57">
        <v>54197</v>
      </c>
      <c r="V15" s="57">
        <v>53210</v>
      </c>
      <c r="W15" s="57">
        <v>53022</v>
      </c>
    </row>
    <row r="16" spans="1:23" s="29" customFormat="1" ht="12.75">
      <c r="A16" s="56" t="s">
        <v>87</v>
      </c>
      <c r="B16" s="57">
        <v>28237</v>
      </c>
      <c r="C16" s="57">
        <v>30614</v>
      </c>
      <c r="D16" s="57">
        <v>32046</v>
      </c>
      <c r="E16" s="57">
        <v>32840</v>
      </c>
      <c r="F16" s="57">
        <v>33506</v>
      </c>
      <c r="G16" s="57">
        <v>34139</v>
      </c>
      <c r="H16" s="57">
        <v>35232</v>
      </c>
      <c r="I16" s="57">
        <v>36493</v>
      </c>
      <c r="J16" s="57">
        <v>39581</v>
      </c>
      <c r="K16" s="57">
        <v>40161</v>
      </c>
      <c r="L16" s="57">
        <v>41280</v>
      </c>
      <c r="M16" s="57">
        <v>42705</v>
      </c>
      <c r="N16" s="57">
        <v>43766</v>
      </c>
      <c r="O16" s="57">
        <v>42838</v>
      </c>
      <c r="P16" s="57">
        <v>41398</v>
      </c>
      <c r="Q16" s="57">
        <v>43628</v>
      </c>
      <c r="R16" s="57">
        <v>45101</v>
      </c>
      <c r="S16" s="57">
        <v>37676</v>
      </c>
      <c r="T16" s="57">
        <v>40351</v>
      </c>
      <c r="U16" s="57">
        <v>40463</v>
      </c>
      <c r="V16" s="57">
        <v>40908</v>
      </c>
      <c r="W16" s="57">
        <v>42324</v>
      </c>
    </row>
    <row r="17" spans="1:256" ht="19.5" customHeight="1">
      <c r="A17" s="64" t="s">
        <v>88</v>
      </c>
      <c r="B17" s="65">
        <v>103633</v>
      </c>
      <c r="C17" s="66">
        <v>112292</v>
      </c>
      <c r="D17" s="66">
        <v>111028</v>
      </c>
      <c r="E17" s="66">
        <v>125989</v>
      </c>
      <c r="F17" s="66">
        <v>120733</v>
      </c>
      <c r="G17" s="66">
        <v>134380</v>
      </c>
      <c r="H17" s="66">
        <v>143689</v>
      </c>
      <c r="I17" s="66">
        <v>140709</v>
      </c>
      <c r="J17" s="66">
        <v>148193</v>
      </c>
      <c r="K17" s="66">
        <v>157897</v>
      </c>
      <c r="L17" s="66">
        <v>157829</v>
      </c>
      <c r="M17" s="66">
        <v>157932</v>
      </c>
      <c r="N17" s="66">
        <v>159530</v>
      </c>
      <c r="O17" s="66">
        <v>149096</v>
      </c>
      <c r="P17" s="66">
        <v>153497</v>
      </c>
      <c r="Q17" s="66">
        <v>167316</v>
      </c>
      <c r="R17" s="66">
        <v>169804</v>
      </c>
      <c r="S17" s="66">
        <v>162633</v>
      </c>
      <c r="T17" s="66">
        <v>167329</v>
      </c>
      <c r="U17" s="66">
        <v>176710</v>
      </c>
      <c r="V17" s="66">
        <v>175113</v>
      </c>
      <c r="W17" s="66">
        <v>199820</v>
      </c>
      <c r="X17" s="8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1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1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1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1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1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1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1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1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1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1"/>
      <c r="IU17" s="82"/>
      <c r="IV17" s="82"/>
    </row>
    <row r="18" spans="1:23" ht="12.75">
      <c r="A18" s="48" t="s">
        <v>100</v>
      </c>
      <c r="B18" s="55">
        <f>B20-B19-B21+B22</f>
        <v>-21734.7</v>
      </c>
      <c r="C18" s="55">
        <f aca="true" t="shared" si="3" ref="C18:W18">C20-C19-C21+C22</f>
        <v>-25328.9</v>
      </c>
      <c r="D18" s="55">
        <f t="shared" si="3"/>
        <v>-32284.6</v>
      </c>
      <c r="E18" s="55">
        <f t="shared" si="3"/>
        <v>-19919.5</v>
      </c>
      <c r="F18" s="55">
        <f t="shared" si="3"/>
        <v>-25313.3</v>
      </c>
      <c r="G18" s="55">
        <f t="shared" si="3"/>
        <v>-20262.2</v>
      </c>
      <c r="H18" s="55">
        <f t="shared" si="3"/>
        <v>-32514</v>
      </c>
      <c r="I18" s="55">
        <f t="shared" si="3"/>
        <v>-28002.4</v>
      </c>
      <c r="J18" s="55">
        <f t="shared" si="3"/>
        <v>-22669.2</v>
      </c>
      <c r="K18" s="55">
        <f t="shared" si="3"/>
        <v>-26732.2</v>
      </c>
      <c r="L18" s="55">
        <f t="shared" si="3"/>
        <v>-25789.7</v>
      </c>
      <c r="M18" s="55">
        <f t="shared" si="3"/>
        <v>-37056.3</v>
      </c>
      <c r="N18" s="55">
        <f t="shared" si="3"/>
        <v>-50429.4</v>
      </c>
      <c r="O18" s="55">
        <f t="shared" si="3"/>
        <v>-50279.9</v>
      </c>
      <c r="P18" s="55">
        <f t="shared" si="3"/>
        <v>-42589.1</v>
      </c>
      <c r="Q18" s="55">
        <f t="shared" si="3"/>
        <v>-42965.5</v>
      </c>
      <c r="R18" s="55">
        <f t="shared" si="3"/>
        <v>-38177.6</v>
      </c>
      <c r="S18" s="55">
        <f t="shared" si="3"/>
        <v>-40809.3</v>
      </c>
      <c r="T18" s="55">
        <f t="shared" si="3"/>
        <v>-40223.7</v>
      </c>
      <c r="U18" s="55">
        <f t="shared" si="3"/>
        <v>-35496.7</v>
      </c>
      <c r="V18" s="55">
        <f t="shared" si="3"/>
        <v>-31656.3</v>
      </c>
      <c r="W18" s="55">
        <f t="shared" si="3"/>
        <v>-32945.3</v>
      </c>
    </row>
    <row r="19" spans="1:23" ht="12.75">
      <c r="A19" s="54" t="s">
        <v>104</v>
      </c>
      <c r="B19" s="57">
        <v>21521</v>
      </c>
      <c r="C19" s="57">
        <v>25374</v>
      </c>
      <c r="D19" s="57">
        <v>32058</v>
      </c>
      <c r="E19" s="57">
        <v>17791</v>
      </c>
      <c r="F19" s="57">
        <v>24753</v>
      </c>
      <c r="G19" s="57">
        <v>20336</v>
      </c>
      <c r="H19" s="57">
        <v>31894</v>
      </c>
      <c r="I19" s="57">
        <v>27069</v>
      </c>
      <c r="J19" s="57">
        <v>21983</v>
      </c>
      <c r="K19" s="57">
        <v>25465</v>
      </c>
      <c r="L19" s="57">
        <v>25491</v>
      </c>
      <c r="M19" s="57">
        <v>36728</v>
      </c>
      <c r="N19" s="57">
        <v>43465</v>
      </c>
      <c r="O19" s="57">
        <v>42196</v>
      </c>
      <c r="P19" s="57">
        <v>32814</v>
      </c>
      <c r="Q19" s="57">
        <v>32604</v>
      </c>
      <c r="R19" s="57">
        <v>31057</v>
      </c>
      <c r="S19" s="57">
        <v>32248</v>
      </c>
      <c r="T19" s="57">
        <v>34394</v>
      </c>
      <c r="U19" s="57">
        <v>29700</v>
      </c>
      <c r="V19" s="57">
        <v>27869</v>
      </c>
      <c r="W19" s="57">
        <v>29668</v>
      </c>
    </row>
    <row r="20" spans="1:23" ht="12.75">
      <c r="A20" s="54" t="s">
        <v>105</v>
      </c>
      <c r="B20" s="57">
        <v>14888</v>
      </c>
      <c r="C20" s="57">
        <v>15711</v>
      </c>
      <c r="D20" s="57">
        <v>16036</v>
      </c>
      <c r="E20" s="57">
        <v>16499</v>
      </c>
      <c r="F20" s="57">
        <v>17379</v>
      </c>
      <c r="G20" s="57">
        <v>17558</v>
      </c>
      <c r="H20" s="57">
        <v>18091</v>
      </c>
      <c r="I20" s="57">
        <v>19300</v>
      </c>
      <c r="J20" s="57">
        <v>20021</v>
      </c>
      <c r="K20" s="57">
        <v>20482</v>
      </c>
      <c r="L20" s="57">
        <v>21637</v>
      </c>
      <c r="M20" s="57">
        <v>22784</v>
      </c>
      <c r="N20" s="57">
        <v>16442</v>
      </c>
      <c r="O20" s="57">
        <v>16023</v>
      </c>
      <c r="P20" s="57">
        <v>15165</v>
      </c>
      <c r="Q20" s="57">
        <v>15913</v>
      </c>
      <c r="R20" s="57">
        <v>16568</v>
      </c>
      <c r="S20" s="57">
        <v>16022</v>
      </c>
      <c r="T20" s="57">
        <v>16134</v>
      </c>
      <c r="U20" s="57">
        <v>15848</v>
      </c>
      <c r="V20" s="57">
        <v>16588</v>
      </c>
      <c r="W20" s="57">
        <v>17262</v>
      </c>
    </row>
    <row r="21" spans="1:23" ht="12.75">
      <c r="A21" s="54" t="s">
        <v>106</v>
      </c>
      <c r="B21" s="57">
        <v>13651</v>
      </c>
      <c r="C21" s="57">
        <v>12538</v>
      </c>
      <c r="D21" s="57">
        <v>13220</v>
      </c>
      <c r="E21" s="57">
        <v>12873</v>
      </c>
      <c r="F21" s="57">
        <v>12365</v>
      </c>
      <c r="G21" s="57">
        <v>12122</v>
      </c>
      <c r="H21" s="57">
        <v>11919</v>
      </c>
      <c r="I21" s="57">
        <v>13270</v>
      </c>
      <c r="J21" s="57">
        <v>14910</v>
      </c>
      <c r="K21" s="57">
        <v>14028</v>
      </c>
      <c r="L21" s="57">
        <v>14893</v>
      </c>
      <c r="M21" s="57">
        <v>16099</v>
      </c>
      <c r="N21" s="57">
        <v>16721</v>
      </c>
      <c r="O21" s="57">
        <v>16793</v>
      </c>
      <c r="P21" s="57">
        <v>17267</v>
      </c>
      <c r="Q21" s="57">
        <v>17855</v>
      </c>
      <c r="R21" s="57">
        <v>18021</v>
      </c>
      <c r="S21" s="57">
        <v>17813</v>
      </c>
      <c r="T21" s="57">
        <v>16828</v>
      </c>
      <c r="U21" s="57">
        <v>15944</v>
      </c>
      <c r="V21" s="57">
        <v>15315</v>
      </c>
      <c r="W21" s="57">
        <v>15165</v>
      </c>
    </row>
    <row r="22" spans="1:23" ht="12.75">
      <c r="A22" s="54" t="s">
        <v>107</v>
      </c>
      <c r="B22" s="57">
        <v>-1450.7000000000007</v>
      </c>
      <c r="C22" s="57">
        <v>-3127.8999999999996</v>
      </c>
      <c r="D22" s="57">
        <v>-3042.6000000000004</v>
      </c>
      <c r="E22" s="57">
        <v>-5754.5</v>
      </c>
      <c r="F22" s="57">
        <v>-5574.3</v>
      </c>
      <c r="G22" s="57">
        <v>-5362.200000000001</v>
      </c>
      <c r="H22" s="57">
        <v>-6792</v>
      </c>
      <c r="I22" s="57">
        <v>-6963.4</v>
      </c>
      <c r="J22" s="57">
        <v>-5797.200000000001</v>
      </c>
      <c r="K22" s="57">
        <v>-7721.200000000001</v>
      </c>
      <c r="L22" s="57">
        <v>-7042.7</v>
      </c>
      <c r="M22" s="57">
        <v>-7013.299999999999</v>
      </c>
      <c r="N22" s="57">
        <v>-6685.4</v>
      </c>
      <c r="O22" s="57">
        <v>-7313.9</v>
      </c>
      <c r="P22" s="57">
        <v>-7673.1</v>
      </c>
      <c r="Q22" s="57">
        <v>-8419.5</v>
      </c>
      <c r="R22" s="57">
        <v>-5667.6</v>
      </c>
      <c r="S22" s="57">
        <v>-6770.3</v>
      </c>
      <c r="T22" s="57">
        <v>-5135.7</v>
      </c>
      <c r="U22" s="57">
        <v>-5700.7</v>
      </c>
      <c r="V22" s="57">
        <v>-5060.3</v>
      </c>
      <c r="W22" s="57">
        <v>-5374.3</v>
      </c>
    </row>
    <row r="23" spans="1:23" s="29" customFormat="1" ht="12.75">
      <c r="A23" s="56" t="s">
        <v>6</v>
      </c>
      <c r="B23" s="57">
        <v>-3617.42545719347</v>
      </c>
      <c r="C23" s="57">
        <v>-4756.1621468080375</v>
      </c>
      <c r="D23" s="57">
        <v>-4626.876086496201</v>
      </c>
      <c r="E23" s="57">
        <v>-5875.443362754161</v>
      </c>
      <c r="F23" s="57">
        <v>-4873</v>
      </c>
      <c r="G23" s="57">
        <v>-4640</v>
      </c>
      <c r="H23" s="57">
        <v>-6030</v>
      </c>
      <c r="I23" s="57">
        <v>-6173</v>
      </c>
      <c r="J23" s="57">
        <v>-4902</v>
      </c>
      <c r="K23" s="57">
        <v>-6819</v>
      </c>
      <c r="L23" s="57">
        <v>-6017</v>
      </c>
      <c r="M23" s="57">
        <v>-5511</v>
      </c>
      <c r="N23" s="57">
        <v>-5194</v>
      </c>
      <c r="O23" s="57">
        <v>-5877</v>
      </c>
      <c r="P23" s="57">
        <v>-6411</v>
      </c>
      <c r="Q23" s="57">
        <v>-6905</v>
      </c>
      <c r="R23" s="57">
        <v>-5042</v>
      </c>
      <c r="S23" s="57">
        <v>-5467</v>
      </c>
      <c r="T23" s="57">
        <v>-4720</v>
      </c>
      <c r="U23" s="57">
        <v>-5164</v>
      </c>
      <c r="V23" s="57">
        <v>-4357</v>
      </c>
      <c r="W23" s="57">
        <v>-4770</v>
      </c>
    </row>
    <row r="24" spans="1:23" s="29" customFormat="1" ht="12.75">
      <c r="A24" s="56" t="s">
        <v>8</v>
      </c>
      <c r="B24" s="57">
        <v>112.57347425720673</v>
      </c>
      <c r="C24" s="57">
        <v>106.37599146813096</v>
      </c>
      <c r="D24" s="57">
        <v>83.98625036797574</v>
      </c>
      <c r="E24" s="57">
        <v>120.8558537807229</v>
      </c>
      <c r="F24" s="57">
        <v>236.18382818511924</v>
      </c>
      <c r="G24" s="57">
        <v>98.27105207434892</v>
      </c>
      <c r="H24" s="57">
        <v>98.88247455158665</v>
      </c>
      <c r="I24" s="57">
        <v>218.99999999999864</v>
      </c>
      <c r="J24" s="57">
        <v>186.99999999999966</v>
      </c>
      <c r="K24" s="57">
        <v>79.30000000000018</v>
      </c>
      <c r="L24" s="57">
        <v>365.79999999999995</v>
      </c>
      <c r="M24" s="57">
        <v>80.69999999999902</v>
      </c>
      <c r="N24" s="57">
        <v>272.5000000000018</v>
      </c>
      <c r="O24" s="57">
        <v>-15.299999999999997</v>
      </c>
      <c r="P24" s="57">
        <v>47.400000000000006</v>
      </c>
      <c r="Q24" s="57">
        <v>-71.5</v>
      </c>
      <c r="R24" s="57">
        <v>364.712571813418</v>
      </c>
      <c r="S24" s="57">
        <v>107.418279448872</v>
      </c>
      <c r="T24" s="57">
        <v>226.50499087444095</v>
      </c>
      <c r="U24" s="57">
        <v>11.850930532752997</v>
      </c>
      <c r="V24" s="57">
        <v>28</v>
      </c>
      <c r="W24" s="57">
        <v>54</v>
      </c>
    </row>
    <row r="25" spans="1:23" s="29" customFormat="1" ht="12.75">
      <c r="A25" s="56" t="s">
        <v>7</v>
      </c>
      <c r="B25" s="57">
        <v>2054.6579999999994</v>
      </c>
      <c r="C25" s="57">
        <v>1521.5500000000002</v>
      </c>
      <c r="D25" s="57">
        <v>1499.174</v>
      </c>
      <c r="E25" s="57">
        <v>-0.7019999999993161</v>
      </c>
      <c r="F25" s="57">
        <v>-937.6710000000003</v>
      </c>
      <c r="G25" s="57">
        <v>-820.8690000000006</v>
      </c>
      <c r="H25" s="57">
        <v>-860.527</v>
      </c>
      <c r="I25" s="57">
        <v>-1009.9830000000002</v>
      </c>
      <c r="J25" s="57">
        <v>-1082.2559999999994</v>
      </c>
      <c r="K25" s="57">
        <v>-982.9130000000005</v>
      </c>
      <c r="L25" s="57">
        <v>-1391.5870000000004</v>
      </c>
      <c r="M25" s="57">
        <v>-1582.9670000000006</v>
      </c>
      <c r="N25" s="57">
        <v>-1763.9779999999992</v>
      </c>
      <c r="O25" s="57">
        <v>-1422.134</v>
      </c>
      <c r="P25" s="57">
        <v>-1309.6899999999987</v>
      </c>
      <c r="Q25" s="57">
        <v>-1443.4449999999997</v>
      </c>
      <c r="R25" s="57">
        <v>-990.9769999999999</v>
      </c>
      <c r="S25" s="57">
        <v>-1410.4600436949358</v>
      </c>
      <c r="T25" s="57">
        <v>-641.8061614309872</v>
      </c>
      <c r="U25" s="57">
        <v>-548.1205303710958</v>
      </c>
      <c r="V25" s="57">
        <v>-731.7563015080759</v>
      </c>
      <c r="W25" s="57">
        <v>-658.6423060176212</v>
      </c>
    </row>
    <row r="26" spans="1:256" ht="19.5" customHeight="1">
      <c r="A26" s="64" t="s">
        <v>89</v>
      </c>
      <c r="B26" s="65">
        <v>81899</v>
      </c>
      <c r="C26" s="66">
        <v>86963</v>
      </c>
      <c r="D26" s="66">
        <v>78743</v>
      </c>
      <c r="E26" s="66">
        <v>106070</v>
      </c>
      <c r="F26" s="66">
        <v>95420</v>
      </c>
      <c r="G26" s="66">
        <v>114117</v>
      </c>
      <c r="H26" s="66">
        <v>111175</v>
      </c>
      <c r="I26" s="66">
        <v>112706</v>
      </c>
      <c r="J26" s="66">
        <v>125523</v>
      </c>
      <c r="K26" s="66">
        <v>131165</v>
      </c>
      <c r="L26" s="66">
        <v>132039</v>
      </c>
      <c r="M26" s="66">
        <v>120876</v>
      </c>
      <c r="N26" s="66">
        <v>109100</v>
      </c>
      <c r="O26" s="66">
        <v>98817</v>
      </c>
      <c r="P26" s="66">
        <v>110907</v>
      </c>
      <c r="Q26" s="66">
        <v>124350</v>
      </c>
      <c r="R26" s="66">
        <v>131626</v>
      </c>
      <c r="S26" s="66">
        <v>121825</v>
      </c>
      <c r="T26" s="66">
        <v>127105</v>
      </c>
      <c r="U26" s="66">
        <v>141214</v>
      </c>
      <c r="V26" s="66">
        <v>143456</v>
      </c>
      <c r="W26" s="66">
        <v>166875</v>
      </c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1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1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1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1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1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1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1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1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1"/>
      <c r="IU26" s="82"/>
      <c r="IV26" s="82"/>
    </row>
    <row r="27" spans="1:23" ht="12.75">
      <c r="A27" s="48" t="s">
        <v>9</v>
      </c>
      <c r="B27" s="55">
        <v>1236.6</v>
      </c>
      <c r="C27" s="55">
        <v>3172.9</v>
      </c>
      <c r="D27" s="55">
        <v>2816.6</v>
      </c>
      <c r="E27" s="55">
        <v>3626.4</v>
      </c>
      <c r="F27" s="55">
        <v>5013.8</v>
      </c>
      <c r="G27" s="55">
        <v>5434.9</v>
      </c>
      <c r="H27" s="55">
        <v>6171.3</v>
      </c>
      <c r="I27" s="55">
        <v>6029.4</v>
      </c>
      <c r="J27" s="55">
        <v>5111.3</v>
      </c>
      <c r="K27" s="55">
        <v>6454</v>
      </c>
      <c r="L27" s="55">
        <v>6744.2</v>
      </c>
      <c r="M27" s="55">
        <v>6684.2</v>
      </c>
      <c r="N27" s="55">
        <v>-278.93</v>
      </c>
      <c r="O27" s="55">
        <v>-770.05</v>
      </c>
      <c r="P27" s="55">
        <v>-2102.9</v>
      </c>
      <c r="Q27" s="55">
        <v>-1941.5</v>
      </c>
      <c r="R27" s="55">
        <v>-1453.1</v>
      </c>
      <c r="S27" s="55">
        <v>-1789.9</v>
      </c>
      <c r="T27" s="55">
        <v>-694.93</v>
      </c>
      <c r="U27" s="55">
        <v>-95.964</v>
      </c>
      <c r="V27" s="55">
        <v>1272.4</v>
      </c>
      <c r="W27" s="55">
        <v>2096.9</v>
      </c>
    </row>
    <row r="28" spans="1:256" ht="19.5" customHeight="1">
      <c r="A28" s="64" t="s">
        <v>125</v>
      </c>
      <c r="B28" s="65">
        <v>80663</v>
      </c>
      <c r="C28" s="66">
        <v>83790</v>
      </c>
      <c r="D28" s="66">
        <v>75927</v>
      </c>
      <c r="E28" s="66">
        <v>102444</v>
      </c>
      <c r="F28" s="66">
        <v>90406</v>
      </c>
      <c r="G28" s="66">
        <v>108682</v>
      </c>
      <c r="H28" s="66">
        <v>105004</v>
      </c>
      <c r="I28" s="66">
        <v>106677</v>
      </c>
      <c r="J28" s="66">
        <v>120412</v>
      </c>
      <c r="K28" s="66">
        <v>124711</v>
      </c>
      <c r="L28" s="66">
        <v>125295</v>
      </c>
      <c r="M28" s="66">
        <v>114191</v>
      </c>
      <c r="N28" s="66">
        <v>109379</v>
      </c>
      <c r="O28" s="66">
        <v>99587</v>
      </c>
      <c r="P28" s="66">
        <v>113010</v>
      </c>
      <c r="Q28" s="66">
        <v>126292</v>
      </c>
      <c r="R28" s="66">
        <v>133079</v>
      </c>
      <c r="S28" s="66">
        <v>123615</v>
      </c>
      <c r="T28" s="66">
        <v>127800</v>
      </c>
      <c r="U28" s="66">
        <v>141310</v>
      </c>
      <c r="V28" s="66">
        <v>142183</v>
      </c>
      <c r="W28" s="66">
        <v>164778</v>
      </c>
      <c r="X28" s="81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1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1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1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1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1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1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1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1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1"/>
      <c r="IU28" s="82"/>
      <c r="IV28" s="82"/>
    </row>
    <row r="29" spans="1:23" ht="12.75">
      <c r="A29" s="48" t="s">
        <v>34</v>
      </c>
      <c r="B29" s="55">
        <v>1942</v>
      </c>
      <c r="C29" s="55">
        <v>793</v>
      </c>
      <c r="D29" s="55">
        <v>180</v>
      </c>
      <c r="E29" s="55">
        <v>578</v>
      </c>
      <c r="F29" s="55">
        <v>90</v>
      </c>
      <c r="G29" s="55">
        <v>49</v>
      </c>
      <c r="H29" s="55">
        <v>49</v>
      </c>
      <c r="I29" s="55">
        <v>53</v>
      </c>
      <c r="J29" s="55">
        <v>7633</v>
      </c>
      <c r="K29" s="55">
        <v>2198</v>
      </c>
      <c r="L29" s="55">
        <v>107</v>
      </c>
      <c r="M29" s="55">
        <v>15</v>
      </c>
      <c r="N29" s="55">
        <v>12</v>
      </c>
      <c r="O29" s="55">
        <v>9</v>
      </c>
      <c r="P29" s="55">
        <v>626</v>
      </c>
      <c r="Q29" s="55">
        <v>379.7</v>
      </c>
      <c r="R29" s="55">
        <v>2457.8</v>
      </c>
      <c r="S29" s="55">
        <v>354.75</v>
      </c>
      <c r="T29" s="55">
        <v>654.52</v>
      </c>
      <c r="U29" s="55">
        <v>181.08</v>
      </c>
      <c r="V29" s="55">
        <v>165.32</v>
      </c>
      <c r="W29" s="55">
        <v>182.48</v>
      </c>
    </row>
    <row r="30" spans="1:23" ht="12.75">
      <c r="A30" s="48" t="s">
        <v>1</v>
      </c>
      <c r="B30" s="55">
        <v>11380</v>
      </c>
      <c r="C30" s="55">
        <v>12276</v>
      </c>
      <c r="D30" s="55">
        <v>11924</v>
      </c>
      <c r="E30" s="55">
        <v>12936</v>
      </c>
      <c r="F30" s="55">
        <v>14063</v>
      </c>
      <c r="G30" s="55">
        <v>14000</v>
      </c>
      <c r="H30" s="55">
        <v>18010</v>
      </c>
      <c r="I30" s="55">
        <v>18543</v>
      </c>
      <c r="J30" s="55">
        <v>20075</v>
      </c>
      <c r="K30" s="55">
        <v>16792</v>
      </c>
      <c r="L30" s="55">
        <v>18450</v>
      </c>
      <c r="M30" s="55">
        <v>19242</v>
      </c>
      <c r="N30" s="55">
        <v>21700</v>
      </c>
      <c r="O30" s="55">
        <v>18064</v>
      </c>
      <c r="P30" s="55">
        <v>20372</v>
      </c>
      <c r="Q30" s="55">
        <v>14631</v>
      </c>
      <c r="R30" s="55">
        <v>14915</v>
      </c>
      <c r="S30" s="55">
        <v>14145</v>
      </c>
      <c r="T30" s="55">
        <v>12409</v>
      </c>
      <c r="U30" s="55">
        <v>11558</v>
      </c>
      <c r="V30" s="55">
        <v>14727</v>
      </c>
      <c r="W30" s="55">
        <v>12777</v>
      </c>
    </row>
    <row r="31" spans="1:23" ht="12.75">
      <c r="A31" s="48" t="s">
        <v>2</v>
      </c>
      <c r="B31" s="55">
        <v>1430</v>
      </c>
      <c r="C31" s="55">
        <v>1058</v>
      </c>
      <c r="D31" s="55">
        <v>308</v>
      </c>
      <c r="E31" s="55">
        <v>54</v>
      </c>
      <c r="F31" s="55">
        <v>68</v>
      </c>
      <c r="G31" s="55">
        <v>182</v>
      </c>
      <c r="H31" s="55">
        <v>836</v>
      </c>
      <c r="I31" s="55">
        <v>-163</v>
      </c>
      <c r="J31" s="55">
        <v>265</v>
      </c>
      <c r="K31" s="55">
        <v>-49</v>
      </c>
      <c r="L31" s="55">
        <v>162</v>
      </c>
      <c r="M31" s="55">
        <v>15118</v>
      </c>
      <c r="N31" s="55">
        <v>369</v>
      </c>
      <c r="O31" s="55">
        <v>393</v>
      </c>
      <c r="P31" s="55">
        <v>2511.5</v>
      </c>
      <c r="Q31" s="55">
        <v>562</v>
      </c>
      <c r="R31" s="55">
        <v>1136.5</v>
      </c>
      <c r="S31" s="55">
        <v>375</v>
      </c>
      <c r="T31" s="55">
        <v>1398</v>
      </c>
      <c r="U31" s="55">
        <v>2300.5</v>
      </c>
      <c r="V31" s="55">
        <v>3468.5</v>
      </c>
      <c r="W31" s="55">
        <v>2358</v>
      </c>
    </row>
    <row r="32" spans="1:23" ht="12.75">
      <c r="A32" s="48" t="s">
        <v>3</v>
      </c>
      <c r="B32" s="55">
        <v>98086</v>
      </c>
      <c r="C32" s="55">
        <v>97444</v>
      </c>
      <c r="D32" s="55">
        <v>104497</v>
      </c>
      <c r="E32" s="55">
        <v>110910</v>
      </c>
      <c r="F32" s="55">
        <v>119467</v>
      </c>
      <c r="G32" s="55">
        <v>130649</v>
      </c>
      <c r="H32" s="55">
        <v>137615</v>
      </c>
      <c r="I32" s="55">
        <v>147210</v>
      </c>
      <c r="J32" s="55">
        <v>147690</v>
      </c>
      <c r="K32" s="55">
        <v>152083</v>
      </c>
      <c r="L32" s="55">
        <v>152708</v>
      </c>
      <c r="M32" s="55">
        <v>169522</v>
      </c>
      <c r="N32" s="55">
        <v>179854</v>
      </c>
      <c r="O32" s="55">
        <v>175908</v>
      </c>
      <c r="P32" s="55">
        <v>133304</v>
      </c>
      <c r="Q32" s="55">
        <v>161922</v>
      </c>
      <c r="R32" s="55">
        <v>172545</v>
      </c>
      <c r="S32" s="55">
        <v>138183</v>
      </c>
      <c r="T32" s="55">
        <v>132934</v>
      </c>
      <c r="U32" s="55">
        <v>143514</v>
      </c>
      <c r="V32" s="55">
        <v>149558</v>
      </c>
      <c r="W32" s="55">
        <v>147195</v>
      </c>
    </row>
    <row r="33" spans="1:23" ht="12.75">
      <c r="A33" s="58" t="s">
        <v>111</v>
      </c>
      <c r="B33" s="57">
        <v>92292</v>
      </c>
      <c r="C33" s="57">
        <v>96327</v>
      </c>
      <c r="D33" s="57">
        <v>101333</v>
      </c>
      <c r="E33" s="57">
        <v>108937</v>
      </c>
      <c r="F33" s="57">
        <v>116160</v>
      </c>
      <c r="G33" s="57">
        <v>129439</v>
      </c>
      <c r="H33" s="57">
        <v>136766</v>
      </c>
      <c r="I33" s="57">
        <v>146078</v>
      </c>
      <c r="J33" s="57">
        <v>144465</v>
      </c>
      <c r="K33" s="57">
        <v>148971</v>
      </c>
      <c r="L33" s="57">
        <v>155427</v>
      </c>
      <c r="M33" s="57">
        <v>165465</v>
      </c>
      <c r="N33" s="57">
        <v>171806</v>
      </c>
      <c r="O33" s="57">
        <v>168336</v>
      </c>
      <c r="P33" s="57">
        <v>143379</v>
      </c>
      <c r="Q33" s="57">
        <v>153144</v>
      </c>
      <c r="R33" s="57">
        <v>159956</v>
      </c>
      <c r="S33" s="57">
        <v>147532</v>
      </c>
      <c r="T33" s="57">
        <v>137752</v>
      </c>
      <c r="U33" s="57">
        <v>139786</v>
      </c>
      <c r="V33" s="57">
        <v>143523</v>
      </c>
      <c r="W33" s="57">
        <v>149440</v>
      </c>
    </row>
    <row r="34" spans="1:23" ht="12.75">
      <c r="A34" s="58" t="s">
        <v>112</v>
      </c>
      <c r="B34" s="57">
        <v>5749.8</v>
      </c>
      <c r="C34" s="57">
        <v>1057.4</v>
      </c>
      <c r="D34" s="57">
        <v>3105.6</v>
      </c>
      <c r="E34" s="57">
        <v>1901.4</v>
      </c>
      <c r="F34" s="57">
        <v>3227.9</v>
      </c>
      <c r="G34" s="57">
        <v>1065</v>
      </c>
      <c r="H34" s="57">
        <v>757.32</v>
      </c>
      <c r="I34" s="57">
        <v>1022.2</v>
      </c>
      <c r="J34" s="57">
        <v>3147.2</v>
      </c>
      <c r="K34" s="57">
        <v>2979.9</v>
      </c>
      <c r="L34" s="57">
        <v>-2810.7</v>
      </c>
      <c r="M34" s="57">
        <v>3911.2</v>
      </c>
      <c r="N34" s="57">
        <v>7856.9</v>
      </c>
      <c r="O34" s="57">
        <v>7424.7</v>
      </c>
      <c r="P34" s="57">
        <v>-10182</v>
      </c>
      <c r="Q34" s="57">
        <v>8613.7</v>
      </c>
      <c r="R34" s="57">
        <v>12424</v>
      </c>
      <c r="S34" s="57">
        <v>-9546.2</v>
      </c>
      <c r="T34" s="57">
        <v>-4951</v>
      </c>
      <c r="U34" s="57">
        <v>3590.8</v>
      </c>
      <c r="V34" s="57">
        <v>5888.9</v>
      </c>
      <c r="W34" s="57">
        <v>-2381.3</v>
      </c>
    </row>
    <row r="35" spans="1:23" ht="12.75">
      <c r="A35" s="58" t="s">
        <v>113</v>
      </c>
      <c r="B35" s="57">
        <v>44.177</v>
      </c>
      <c r="C35" s="57">
        <v>59.084</v>
      </c>
      <c r="D35" s="57">
        <v>58.182</v>
      </c>
      <c r="E35" s="57">
        <v>72.3</v>
      </c>
      <c r="F35" s="57">
        <v>79.266</v>
      </c>
      <c r="G35" s="57">
        <v>145.23</v>
      </c>
      <c r="H35" s="57">
        <v>91.692</v>
      </c>
      <c r="I35" s="57">
        <v>109.8</v>
      </c>
      <c r="J35" s="57">
        <v>77.977</v>
      </c>
      <c r="K35" s="57">
        <v>132.26</v>
      </c>
      <c r="L35" s="57">
        <v>91.837</v>
      </c>
      <c r="M35" s="57">
        <v>146.07</v>
      </c>
      <c r="N35" s="57">
        <v>190.55</v>
      </c>
      <c r="O35" s="57">
        <v>147.39</v>
      </c>
      <c r="P35" s="57">
        <v>106.41</v>
      </c>
      <c r="Q35" s="57">
        <v>163.42</v>
      </c>
      <c r="R35" s="57">
        <v>164.94</v>
      </c>
      <c r="S35" s="57">
        <v>197.33</v>
      </c>
      <c r="T35" s="57">
        <v>133.1</v>
      </c>
      <c r="U35" s="57">
        <v>136.96</v>
      </c>
      <c r="V35" s="57">
        <v>145.26</v>
      </c>
      <c r="W35" s="57">
        <v>135.53</v>
      </c>
    </row>
    <row r="36" spans="1:23" ht="25.5">
      <c r="A36" s="59" t="s">
        <v>90</v>
      </c>
      <c r="B36" s="55">
        <v>401.73</v>
      </c>
      <c r="C36" s="55">
        <v>720.36</v>
      </c>
      <c r="D36" s="55">
        <v>369.68</v>
      </c>
      <c r="E36" s="55">
        <v>605.17</v>
      </c>
      <c r="F36" s="55">
        <v>499.02</v>
      </c>
      <c r="G36" s="55">
        <v>14443</v>
      </c>
      <c r="H36" s="55">
        <v>806.83</v>
      </c>
      <c r="I36" s="55">
        <v>770.6</v>
      </c>
      <c r="J36" s="55">
        <v>853.86</v>
      </c>
      <c r="K36" s="55">
        <v>603.53</v>
      </c>
      <c r="L36" s="55">
        <v>911.01</v>
      </c>
      <c r="M36" s="55">
        <v>1033</v>
      </c>
      <c r="N36" s="55">
        <v>1429.3</v>
      </c>
      <c r="O36" s="55">
        <v>1945.3</v>
      </c>
      <c r="P36" s="55">
        <v>1049.9</v>
      </c>
      <c r="Q36" s="55">
        <v>756.56</v>
      </c>
      <c r="R36" s="55">
        <v>795.73</v>
      </c>
      <c r="S36" s="55">
        <v>-842.46</v>
      </c>
      <c r="T36" s="55">
        <v>3527</v>
      </c>
      <c r="U36" s="55">
        <v>1262</v>
      </c>
      <c r="V36" s="55">
        <v>1535.5</v>
      </c>
      <c r="W36" s="55">
        <v>2126.7</v>
      </c>
    </row>
    <row r="37" spans="1:256" ht="19.5" customHeight="1" thickBot="1">
      <c r="A37" s="78" t="s">
        <v>4</v>
      </c>
      <c r="B37" s="79">
        <v>-6957.5</v>
      </c>
      <c r="C37" s="80">
        <v>-1833</v>
      </c>
      <c r="D37" s="80">
        <v>-16888</v>
      </c>
      <c r="E37" s="80">
        <v>3339.9</v>
      </c>
      <c r="F37" s="80">
        <v>-15518</v>
      </c>
      <c r="G37" s="80">
        <v>-22277</v>
      </c>
      <c r="H37" s="80">
        <v>-14620</v>
      </c>
      <c r="I37" s="80">
        <v>-22977</v>
      </c>
      <c r="J37" s="80">
        <v>-15426</v>
      </c>
      <c r="K37" s="80">
        <v>-13431</v>
      </c>
      <c r="L37" s="80">
        <v>-9818.5</v>
      </c>
      <c r="M37" s="80">
        <v>-22018</v>
      </c>
      <c r="N37" s="80">
        <v>-49847</v>
      </c>
      <c r="O37" s="80">
        <v>-59819</v>
      </c>
      <c r="P37" s="80">
        <v>913.67</v>
      </c>
      <c r="Q37" s="80">
        <v>-21573</v>
      </c>
      <c r="R37" s="80">
        <v>-26668</v>
      </c>
      <c r="S37" s="80">
        <v>439.9</v>
      </c>
      <c r="T37" s="80">
        <v>4490.8</v>
      </c>
      <c r="U37" s="80">
        <v>10212</v>
      </c>
      <c r="V37" s="80">
        <v>9120.5</v>
      </c>
      <c r="W37" s="80">
        <v>30409</v>
      </c>
      <c r="X37" s="81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1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1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1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1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1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1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1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1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1"/>
      <c r="IU37" s="82"/>
      <c r="IV37" s="82"/>
    </row>
    <row r="38" spans="2:23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s="29" customFormat="1" ht="12.75">
      <c r="A39" s="31" t="s">
        <v>92</v>
      </c>
      <c r="B39" s="28">
        <v>78804</v>
      </c>
      <c r="C39" s="28">
        <v>82929</v>
      </c>
      <c r="D39" s="28">
        <v>87001</v>
      </c>
      <c r="E39" s="28">
        <v>91452</v>
      </c>
      <c r="F39" s="28">
        <v>95455</v>
      </c>
      <c r="G39" s="28">
        <v>102138</v>
      </c>
      <c r="H39" s="28">
        <v>107960</v>
      </c>
      <c r="I39" s="28">
        <v>114487</v>
      </c>
      <c r="J39" s="28">
        <v>117950</v>
      </c>
      <c r="K39" s="28">
        <v>123276</v>
      </c>
      <c r="L39" s="28">
        <v>128470</v>
      </c>
      <c r="M39" s="28">
        <v>134256</v>
      </c>
      <c r="N39" s="28">
        <v>140823</v>
      </c>
      <c r="O39" s="28">
        <v>147106</v>
      </c>
      <c r="P39" s="28">
        <v>148670</v>
      </c>
      <c r="Q39" s="28">
        <v>154566</v>
      </c>
      <c r="R39" s="28">
        <v>160593</v>
      </c>
      <c r="S39" s="28">
        <v>163252</v>
      </c>
      <c r="T39" s="28">
        <v>162245</v>
      </c>
      <c r="U39" s="28">
        <v>162895</v>
      </c>
      <c r="V39" s="28">
        <v>163344</v>
      </c>
      <c r="W39" s="28">
        <v>163254</v>
      </c>
    </row>
    <row r="42" spans="2:23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sheetProtection/>
  <hyperlinks>
    <hyperlink ref="I1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pane xSplit="1" ySplit="2" topLeftCell="B3" activePane="bottomRight" state="frozen"/>
      <selection pane="topLeft" activeCell="A7" sqref="A7:W7"/>
      <selection pane="topRight" activeCell="A7" sqref="A7:W7"/>
      <selection pane="bottomLeft" activeCell="A7" sqref="A7:W7"/>
      <selection pane="bottomRight" activeCell="I1" sqref="I1"/>
    </sheetView>
  </sheetViews>
  <sheetFormatPr defaultColWidth="8.8515625" defaultRowHeight="15"/>
  <cols>
    <col min="1" max="1" width="45.7109375" style="1" customWidth="1"/>
    <col min="2" max="2" width="12.00390625" style="1" bestFit="1" customWidth="1"/>
    <col min="3" max="4" width="11.7109375" style="1" bestFit="1" customWidth="1"/>
    <col min="5" max="8" width="12.00390625" style="1" bestFit="1" customWidth="1"/>
    <col min="9" max="11" width="11.7109375" style="1" bestFit="1" customWidth="1"/>
    <col min="12" max="12" width="11.28125" style="1" bestFit="1" customWidth="1"/>
    <col min="13" max="14" width="11.7109375" style="1" bestFit="1" customWidth="1"/>
    <col min="15" max="15" width="11.28125" style="1" bestFit="1" customWidth="1"/>
    <col min="16" max="16" width="11.7109375" style="1" bestFit="1" customWidth="1"/>
    <col min="17" max="17" width="12.00390625" style="1" bestFit="1" customWidth="1"/>
    <col min="18" max="20" width="11.7109375" style="1" bestFit="1" customWidth="1"/>
    <col min="21" max="22" width="12.00390625" style="1" bestFit="1" customWidth="1"/>
    <col min="23" max="23" width="11.7109375" style="1" bestFit="1" customWidth="1"/>
    <col min="24" max="24" width="8.8515625" style="1" customWidth="1"/>
    <col min="25" max="25" width="1.7109375" style="1" bestFit="1" customWidth="1"/>
    <col min="26" max="16384" width="8.8515625" style="1" customWidth="1"/>
  </cols>
  <sheetData>
    <row r="1" spans="1:9" ht="15.75">
      <c r="A1" s="19" t="s">
        <v>165</v>
      </c>
      <c r="I1" s="1" t="s">
        <v>35</v>
      </c>
    </row>
    <row r="2" spans="1:23" s="100" customFormat="1" ht="21.75" customHeight="1" thickBot="1">
      <c r="A2" s="85" t="s">
        <v>15</v>
      </c>
      <c r="B2" s="86">
        <v>1995</v>
      </c>
      <c r="C2" s="86">
        <f>B2+1</f>
        <v>1996</v>
      </c>
      <c r="D2" s="86">
        <f aca="true" t="shared" si="0" ref="D2:W2">C2+1</f>
        <v>1997</v>
      </c>
      <c r="E2" s="86">
        <f t="shared" si="0"/>
        <v>1998</v>
      </c>
      <c r="F2" s="86">
        <f t="shared" si="0"/>
        <v>1999</v>
      </c>
      <c r="G2" s="86">
        <f t="shared" si="0"/>
        <v>2000</v>
      </c>
      <c r="H2" s="86">
        <f t="shared" si="0"/>
        <v>2001</v>
      </c>
      <c r="I2" s="86">
        <f t="shared" si="0"/>
        <v>2002</v>
      </c>
      <c r="J2" s="86">
        <f t="shared" si="0"/>
        <v>2003</v>
      </c>
      <c r="K2" s="86">
        <f t="shared" si="0"/>
        <v>2004</v>
      </c>
      <c r="L2" s="86">
        <f t="shared" si="0"/>
        <v>2005</v>
      </c>
      <c r="M2" s="86">
        <f t="shared" si="0"/>
        <v>2006</v>
      </c>
      <c r="N2" s="86">
        <f t="shared" si="0"/>
        <v>2007</v>
      </c>
      <c r="O2" s="86">
        <f t="shared" si="0"/>
        <v>2008</v>
      </c>
      <c r="P2" s="86">
        <f t="shared" si="0"/>
        <v>2009</v>
      </c>
      <c r="Q2" s="86">
        <f t="shared" si="0"/>
        <v>2010</v>
      </c>
      <c r="R2" s="86">
        <f t="shared" si="0"/>
        <v>2011</v>
      </c>
      <c r="S2" s="86">
        <f t="shared" si="0"/>
        <v>2012</v>
      </c>
      <c r="T2" s="86">
        <f t="shared" si="0"/>
        <v>2013</v>
      </c>
      <c r="U2" s="86">
        <f t="shared" si="0"/>
        <v>2014</v>
      </c>
      <c r="V2" s="86">
        <f t="shared" si="0"/>
        <v>2015</v>
      </c>
      <c r="W2" s="86">
        <f t="shared" si="0"/>
        <v>2016</v>
      </c>
    </row>
    <row r="3" spans="1:24" ht="19.5" customHeight="1">
      <c r="A3" s="61" t="s">
        <v>14</v>
      </c>
      <c r="B3" s="62">
        <v>38238</v>
      </c>
      <c r="C3" s="63">
        <v>40207</v>
      </c>
      <c r="D3" s="63">
        <v>37566</v>
      </c>
      <c r="E3" s="63">
        <v>42785</v>
      </c>
      <c r="F3" s="63">
        <v>45085</v>
      </c>
      <c r="G3" s="63">
        <v>49932</v>
      </c>
      <c r="H3" s="63">
        <v>54401</v>
      </c>
      <c r="I3" s="63">
        <v>52574</v>
      </c>
      <c r="J3" s="63">
        <v>57494</v>
      </c>
      <c r="K3" s="63">
        <v>57837</v>
      </c>
      <c r="L3" s="63">
        <v>62408</v>
      </c>
      <c r="M3" s="63">
        <v>64790</v>
      </c>
      <c r="N3" s="63">
        <v>73566</v>
      </c>
      <c r="O3" s="63">
        <v>72415</v>
      </c>
      <c r="P3" s="63">
        <v>65412</v>
      </c>
      <c r="Q3" s="63">
        <v>67910</v>
      </c>
      <c r="R3" s="63">
        <v>70903</v>
      </c>
      <c r="S3" s="63">
        <v>69572</v>
      </c>
      <c r="T3" s="63">
        <v>72183</v>
      </c>
      <c r="U3" s="63">
        <v>76522</v>
      </c>
      <c r="V3" s="63">
        <v>76011</v>
      </c>
      <c r="W3" s="63">
        <v>71121</v>
      </c>
      <c r="X3" s="24"/>
    </row>
    <row r="4" spans="1:23" ht="12.75">
      <c r="A4" s="60" t="s">
        <v>10</v>
      </c>
      <c r="B4" s="83">
        <v>25929</v>
      </c>
      <c r="C4" s="83">
        <v>27444</v>
      </c>
      <c r="D4" s="83">
        <v>28019</v>
      </c>
      <c r="E4" s="83">
        <v>27019</v>
      </c>
      <c r="F4" s="83">
        <v>27153</v>
      </c>
      <c r="G4" s="83">
        <v>27620</v>
      </c>
      <c r="H4" s="83">
        <v>27909</v>
      </c>
      <c r="I4" s="83">
        <v>28198</v>
      </c>
      <c r="J4" s="83">
        <v>28590</v>
      </c>
      <c r="K4" s="83">
        <v>29301</v>
      </c>
      <c r="L4" s="83">
        <v>30624</v>
      </c>
      <c r="M4" s="83">
        <v>32831</v>
      </c>
      <c r="N4" s="83">
        <v>34518</v>
      </c>
      <c r="O4" s="83">
        <v>34865</v>
      </c>
      <c r="P4" s="83">
        <v>33312</v>
      </c>
      <c r="Q4" s="83">
        <v>33583</v>
      </c>
      <c r="R4" s="83">
        <v>33987</v>
      </c>
      <c r="S4" s="83">
        <v>33386</v>
      </c>
      <c r="T4" s="83">
        <v>31471</v>
      </c>
      <c r="U4" s="83">
        <v>32188</v>
      </c>
      <c r="V4" s="83">
        <v>32356</v>
      </c>
      <c r="W4" s="83">
        <v>33071</v>
      </c>
    </row>
    <row r="5" spans="1:23" ht="12.75">
      <c r="A5" s="48" t="s">
        <v>11</v>
      </c>
      <c r="B5" s="55">
        <v>153.5</v>
      </c>
      <c r="C5" s="55">
        <v>164.1</v>
      </c>
      <c r="D5" s="55">
        <v>184.8</v>
      </c>
      <c r="E5" s="55">
        <v>2875.7</v>
      </c>
      <c r="F5" s="55">
        <v>2466</v>
      </c>
      <c r="G5" s="55">
        <v>2754.4</v>
      </c>
      <c r="H5" s="55">
        <v>3133.7</v>
      </c>
      <c r="I5" s="55">
        <v>3162.8</v>
      </c>
      <c r="J5" s="55">
        <v>3257.8</v>
      </c>
      <c r="K5" s="55">
        <v>3109.6</v>
      </c>
      <c r="L5" s="55">
        <v>3494.2</v>
      </c>
      <c r="M5" s="55">
        <v>3814.7</v>
      </c>
      <c r="N5" s="55">
        <v>4088.7</v>
      </c>
      <c r="O5" s="55">
        <v>3762.4</v>
      </c>
      <c r="P5" s="55">
        <v>3247.7</v>
      </c>
      <c r="Q5" s="55">
        <v>3577.1</v>
      </c>
      <c r="R5" s="55">
        <v>3789.6</v>
      </c>
      <c r="S5" s="55">
        <v>4486.9</v>
      </c>
      <c r="T5" s="55">
        <v>5997</v>
      </c>
      <c r="U5" s="55">
        <v>3937.4</v>
      </c>
      <c r="V5" s="55">
        <v>5734.8</v>
      </c>
      <c r="W5" s="55">
        <v>2376.5</v>
      </c>
    </row>
    <row r="6" spans="1:23" ht="12.75">
      <c r="A6" s="77" t="s">
        <v>12</v>
      </c>
      <c r="B6" s="84">
        <v>69.9</v>
      </c>
      <c r="C6" s="84">
        <v>55.6</v>
      </c>
      <c r="D6" s="84">
        <v>42.6</v>
      </c>
      <c r="E6" s="84">
        <v>20.3</v>
      </c>
      <c r="F6" s="84">
        <v>18.7</v>
      </c>
      <c r="G6" s="84">
        <v>29.3</v>
      </c>
      <c r="H6" s="84">
        <v>37.5</v>
      </c>
      <c r="I6" s="84">
        <v>33.2</v>
      </c>
      <c r="J6" s="84">
        <v>19.6</v>
      </c>
      <c r="K6" s="84">
        <v>10.1</v>
      </c>
      <c r="L6" s="84">
        <v>3.8</v>
      </c>
      <c r="M6" s="84">
        <v>2.7</v>
      </c>
      <c r="N6" s="84">
        <v>3.3</v>
      </c>
      <c r="O6" s="84">
        <v>1.8</v>
      </c>
      <c r="P6" s="84">
        <v>1.5</v>
      </c>
      <c r="Q6" s="84">
        <v>1.2</v>
      </c>
      <c r="R6" s="84">
        <v>1.9</v>
      </c>
      <c r="S6" s="84">
        <v>1.4</v>
      </c>
      <c r="T6" s="84">
        <v>1</v>
      </c>
      <c r="U6" s="84">
        <v>1.3</v>
      </c>
      <c r="V6" s="84">
        <v>4</v>
      </c>
      <c r="W6" s="84">
        <v>4</v>
      </c>
    </row>
    <row r="7" spans="1:24" ht="19.5" customHeight="1">
      <c r="A7" s="64" t="s">
        <v>13</v>
      </c>
      <c r="B7" s="65">
        <v>12225</v>
      </c>
      <c r="C7" s="66">
        <v>12655</v>
      </c>
      <c r="D7" s="66">
        <v>9404.8</v>
      </c>
      <c r="E7" s="66">
        <v>12911</v>
      </c>
      <c r="F7" s="66">
        <v>15485</v>
      </c>
      <c r="G7" s="66">
        <v>19587</v>
      </c>
      <c r="H7" s="66">
        <v>23396</v>
      </c>
      <c r="I7" s="66">
        <v>21246</v>
      </c>
      <c r="J7" s="66">
        <v>25666</v>
      </c>
      <c r="K7" s="66">
        <v>25437</v>
      </c>
      <c r="L7" s="66">
        <v>28294</v>
      </c>
      <c r="M7" s="66">
        <v>28147</v>
      </c>
      <c r="N7" s="66">
        <v>34963</v>
      </c>
      <c r="O7" s="66">
        <v>33789</v>
      </c>
      <c r="P7" s="66">
        <v>28854</v>
      </c>
      <c r="Q7" s="66">
        <v>30751</v>
      </c>
      <c r="R7" s="66">
        <v>33128</v>
      </c>
      <c r="S7" s="66">
        <v>31701</v>
      </c>
      <c r="T7" s="66">
        <v>34716</v>
      </c>
      <c r="U7" s="66">
        <v>40398</v>
      </c>
      <c r="V7" s="66">
        <v>37924</v>
      </c>
      <c r="W7" s="66">
        <v>35678</v>
      </c>
      <c r="X7" s="24"/>
    </row>
    <row r="8" spans="1:26" s="26" customFormat="1" ht="20.25" customHeight="1">
      <c r="A8" s="52" t="s">
        <v>91</v>
      </c>
      <c r="B8" s="53">
        <f>B9+B10+B11+B12-B13</f>
        <v>11558.820000000002</v>
      </c>
      <c r="C8" s="53">
        <f aca="true" t="shared" si="1" ref="C8:W8">C9+C10+C11+C12-C13</f>
        <v>12163.389999999998</v>
      </c>
      <c r="D8" s="53">
        <f t="shared" si="1"/>
        <v>17957.08</v>
      </c>
      <c r="E8" s="53">
        <f t="shared" si="1"/>
        <v>6877.830000000002</v>
      </c>
      <c r="F8" s="53">
        <f t="shared" si="1"/>
        <v>3978.4500000000025</v>
      </c>
      <c r="G8" s="53">
        <f t="shared" si="1"/>
        <v>5266.6900000000005</v>
      </c>
      <c r="H8" s="53">
        <f t="shared" si="1"/>
        <v>9114</v>
      </c>
      <c r="I8" s="53">
        <f t="shared" si="1"/>
        <v>12235.630000000001</v>
      </c>
      <c r="J8" s="53">
        <f t="shared" si="1"/>
        <v>8549.910000000002</v>
      </c>
      <c r="K8" s="53">
        <f t="shared" si="1"/>
        <v>4890.040000000001</v>
      </c>
      <c r="L8" s="53">
        <f t="shared" si="1"/>
        <v>3044.1299999999974</v>
      </c>
      <c r="M8" s="53">
        <f t="shared" si="1"/>
        <v>4125.610000000001</v>
      </c>
      <c r="N8" s="53">
        <f t="shared" si="1"/>
        <v>214.84999999999854</v>
      </c>
      <c r="O8" s="53">
        <f t="shared" si="1"/>
        <v>3199</v>
      </c>
      <c r="P8" s="53">
        <f t="shared" si="1"/>
        <v>7656.660000000002</v>
      </c>
      <c r="Q8" s="53">
        <f t="shared" si="1"/>
        <v>9061.300000000001</v>
      </c>
      <c r="R8" s="53">
        <f t="shared" si="1"/>
        <v>10309.139999999998</v>
      </c>
      <c r="S8" s="53">
        <f t="shared" si="1"/>
        <v>19190.78</v>
      </c>
      <c r="T8" s="53">
        <f t="shared" si="1"/>
        <v>8614.030000000002</v>
      </c>
      <c r="U8" s="53">
        <f t="shared" si="1"/>
        <v>2600.709999999999</v>
      </c>
      <c r="V8" s="53">
        <f t="shared" si="1"/>
        <v>-279.5099999999984</v>
      </c>
      <c r="W8" s="53">
        <f t="shared" si="1"/>
        <v>5686.810000000001</v>
      </c>
      <c r="Y8" s="27"/>
      <c r="Z8" s="27"/>
    </row>
    <row r="9" spans="1:23" ht="12.75">
      <c r="A9" s="54" t="s">
        <v>115</v>
      </c>
      <c r="B9" s="55">
        <v>25147</v>
      </c>
      <c r="C9" s="55">
        <v>28764</v>
      </c>
      <c r="D9" s="55">
        <v>37118</v>
      </c>
      <c r="E9" s="55">
        <v>31664</v>
      </c>
      <c r="F9" s="55">
        <v>21790</v>
      </c>
      <c r="G9" s="55">
        <v>26207</v>
      </c>
      <c r="H9" s="55">
        <v>29924</v>
      </c>
      <c r="I9" s="55">
        <v>28130</v>
      </c>
      <c r="J9" s="55">
        <v>21067</v>
      </c>
      <c r="K9" s="55">
        <v>20840</v>
      </c>
      <c r="L9" s="55">
        <v>22087</v>
      </c>
      <c r="M9" s="55">
        <v>22395</v>
      </c>
      <c r="N9" s="55">
        <v>19575</v>
      </c>
      <c r="O9" s="55">
        <v>22664</v>
      </c>
      <c r="P9" s="55">
        <v>18426</v>
      </c>
      <c r="Q9" s="55">
        <v>22655</v>
      </c>
      <c r="R9" s="55">
        <v>23535</v>
      </c>
      <c r="S9" s="55">
        <v>32987</v>
      </c>
      <c r="T9" s="55">
        <v>25287</v>
      </c>
      <c r="U9" s="55">
        <v>20843</v>
      </c>
      <c r="V9" s="55">
        <v>18574</v>
      </c>
      <c r="W9" s="55">
        <v>21110</v>
      </c>
    </row>
    <row r="10" spans="1:23" ht="12.75">
      <c r="A10" s="54" t="s">
        <v>116</v>
      </c>
      <c r="B10" s="55">
        <v>4750.4</v>
      </c>
      <c r="C10" s="55">
        <v>4808.2</v>
      </c>
      <c r="D10" s="55">
        <v>4879</v>
      </c>
      <c r="E10" s="55">
        <v>4502</v>
      </c>
      <c r="F10" s="55">
        <v>7973.7</v>
      </c>
      <c r="G10" s="55">
        <v>7649.4</v>
      </c>
      <c r="H10" s="55">
        <v>10558</v>
      </c>
      <c r="I10" s="55">
        <v>10441</v>
      </c>
      <c r="J10" s="55">
        <v>9763.9</v>
      </c>
      <c r="K10" s="55">
        <v>9666.4</v>
      </c>
      <c r="L10" s="55">
        <v>12826</v>
      </c>
      <c r="M10" s="55">
        <v>14729</v>
      </c>
      <c r="N10" s="55">
        <v>17466</v>
      </c>
      <c r="O10" s="55">
        <v>16033</v>
      </c>
      <c r="P10" s="55">
        <v>10491</v>
      </c>
      <c r="Q10" s="55">
        <v>11125</v>
      </c>
      <c r="R10" s="55">
        <v>9634.5</v>
      </c>
      <c r="S10" s="55">
        <v>13630</v>
      </c>
      <c r="T10" s="55">
        <v>13613</v>
      </c>
      <c r="U10" s="55">
        <v>13758</v>
      </c>
      <c r="V10" s="55">
        <v>15453</v>
      </c>
      <c r="W10" s="55">
        <v>11432</v>
      </c>
    </row>
    <row r="11" spans="1:23" ht="12.75">
      <c r="A11" s="54" t="s">
        <v>117</v>
      </c>
      <c r="B11" s="55">
        <v>-12875.27</v>
      </c>
      <c r="C11" s="55">
        <v>-14502.64</v>
      </c>
      <c r="D11" s="55">
        <v>-16274.71</v>
      </c>
      <c r="E11" s="55">
        <v>-20643.76</v>
      </c>
      <c r="F11" s="55">
        <v>-16668.6</v>
      </c>
      <c r="G11" s="55">
        <v>-18489.3</v>
      </c>
      <c r="H11" s="55">
        <v>-21153</v>
      </c>
      <c r="I11" s="55">
        <v>-17378.8</v>
      </c>
      <c r="J11" s="55">
        <v>-12442.6</v>
      </c>
      <c r="K11" s="55">
        <v>-12813.2</v>
      </c>
      <c r="L11" s="55">
        <v>-14974.2</v>
      </c>
      <c r="M11" s="55">
        <v>-13458.6</v>
      </c>
      <c r="N11" s="55">
        <v>-15107.1</v>
      </c>
      <c r="O11" s="55">
        <v>-16480.7</v>
      </c>
      <c r="P11" s="55">
        <v>-15059.3</v>
      </c>
      <c r="Q11" s="55">
        <v>-14306.1</v>
      </c>
      <c r="R11" s="55">
        <v>-14085.4</v>
      </c>
      <c r="S11" s="55">
        <v>-16643.8</v>
      </c>
      <c r="T11" s="55">
        <v>-16423.6</v>
      </c>
      <c r="U11" s="55">
        <v>-18258</v>
      </c>
      <c r="V11" s="55">
        <v>-17763</v>
      </c>
      <c r="W11" s="55">
        <v>-13579.3</v>
      </c>
    </row>
    <row r="12" spans="1:23" ht="12.75">
      <c r="A12" s="54" t="s">
        <v>118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5</v>
      </c>
      <c r="I12" s="55">
        <v>218</v>
      </c>
      <c r="J12" s="55">
        <v>778</v>
      </c>
      <c r="K12" s="55">
        <v>502</v>
      </c>
      <c r="L12" s="55">
        <v>655</v>
      </c>
      <c r="M12" s="55">
        <v>1733</v>
      </c>
      <c r="N12" s="55">
        <v>2743</v>
      </c>
      <c r="O12" s="55">
        <v>3879</v>
      </c>
      <c r="P12" s="55">
        <v>2873</v>
      </c>
      <c r="Q12" s="55">
        <v>1077</v>
      </c>
      <c r="R12" s="55">
        <v>2340</v>
      </c>
      <c r="S12" s="55">
        <v>-226</v>
      </c>
      <c r="T12" s="55">
        <v>-1453</v>
      </c>
      <c r="U12" s="55">
        <v>-64</v>
      </c>
      <c r="V12" s="55">
        <v>542</v>
      </c>
      <c r="W12" s="55">
        <v>1654</v>
      </c>
    </row>
    <row r="13" spans="1:23" ht="12.75">
      <c r="A13" s="48" t="s">
        <v>85</v>
      </c>
      <c r="B13" s="55">
        <f>B14+B15+B16</f>
        <v>5463.3099999999995</v>
      </c>
      <c r="C13" s="55">
        <f aca="true" t="shared" si="2" ref="C13:W13">C14+C15+C16</f>
        <v>6906.17</v>
      </c>
      <c r="D13" s="55">
        <f t="shared" si="2"/>
        <v>7765.209999999999</v>
      </c>
      <c r="E13" s="55">
        <f t="shared" si="2"/>
        <v>8644.41</v>
      </c>
      <c r="F13" s="55">
        <f t="shared" si="2"/>
        <v>9116.65</v>
      </c>
      <c r="G13" s="55">
        <f t="shared" si="2"/>
        <v>10100.410000000002</v>
      </c>
      <c r="H13" s="55">
        <f t="shared" si="2"/>
        <v>10220</v>
      </c>
      <c r="I13" s="55">
        <f t="shared" si="2"/>
        <v>9174.57</v>
      </c>
      <c r="J13" s="55">
        <f t="shared" si="2"/>
        <v>10616.390000000001</v>
      </c>
      <c r="K13" s="55">
        <f t="shared" si="2"/>
        <v>13305.16</v>
      </c>
      <c r="L13" s="55">
        <f t="shared" si="2"/>
        <v>17549.670000000002</v>
      </c>
      <c r="M13" s="55">
        <f t="shared" si="2"/>
        <v>21272.79</v>
      </c>
      <c r="N13" s="55">
        <f t="shared" si="2"/>
        <v>24462.050000000003</v>
      </c>
      <c r="O13" s="55">
        <f t="shared" si="2"/>
        <v>22896.3</v>
      </c>
      <c r="P13" s="55">
        <f t="shared" si="2"/>
        <v>9074.039999999999</v>
      </c>
      <c r="Q13" s="55">
        <f t="shared" si="2"/>
        <v>11489.6</v>
      </c>
      <c r="R13" s="55">
        <f t="shared" si="2"/>
        <v>11114.960000000001</v>
      </c>
      <c r="S13" s="55">
        <f t="shared" si="2"/>
        <v>10556.420000000002</v>
      </c>
      <c r="T13" s="55">
        <f t="shared" si="2"/>
        <v>12409.369999999999</v>
      </c>
      <c r="U13" s="55">
        <f t="shared" si="2"/>
        <v>13678.29</v>
      </c>
      <c r="V13" s="55">
        <f t="shared" si="2"/>
        <v>17085.51</v>
      </c>
      <c r="W13" s="55">
        <f t="shared" si="2"/>
        <v>14929.89</v>
      </c>
    </row>
    <row r="14" spans="1:23" s="29" customFormat="1" ht="12.75">
      <c r="A14" s="56" t="s">
        <v>84</v>
      </c>
      <c r="B14" s="57">
        <v>4548.4</v>
      </c>
      <c r="C14" s="57">
        <v>5964.6</v>
      </c>
      <c r="D14" s="57">
        <v>6617.4</v>
      </c>
      <c r="E14" s="57">
        <v>7369.3</v>
      </c>
      <c r="F14" s="57">
        <v>7674</v>
      </c>
      <c r="G14" s="57">
        <v>8264.6</v>
      </c>
      <c r="H14" s="57">
        <v>8332.6</v>
      </c>
      <c r="I14" s="57">
        <v>7421.4</v>
      </c>
      <c r="J14" s="57">
        <v>8860</v>
      </c>
      <c r="K14" s="57">
        <v>11375</v>
      </c>
      <c r="L14" s="57">
        <v>15510</v>
      </c>
      <c r="M14" s="57">
        <v>18944</v>
      </c>
      <c r="N14" s="57">
        <v>21756</v>
      </c>
      <c r="O14" s="57">
        <v>20289</v>
      </c>
      <c r="P14" s="57">
        <v>6678.6</v>
      </c>
      <c r="Q14" s="57">
        <v>9039.7</v>
      </c>
      <c r="R14" s="57">
        <v>8660.4</v>
      </c>
      <c r="S14" s="57">
        <v>8084.1</v>
      </c>
      <c r="T14" s="57">
        <v>10005</v>
      </c>
      <c r="U14" s="57">
        <v>11219</v>
      </c>
      <c r="V14" s="57">
        <v>14796</v>
      </c>
      <c r="W14" s="57">
        <v>12857</v>
      </c>
    </row>
    <row r="15" spans="1:23" s="29" customFormat="1" ht="12.75">
      <c r="A15" s="56" t="s">
        <v>86</v>
      </c>
      <c r="B15" s="57">
        <v>766.09</v>
      </c>
      <c r="C15" s="57">
        <v>788.42</v>
      </c>
      <c r="D15" s="57">
        <v>961.11</v>
      </c>
      <c r="E15" s="57">
        <v>1067.7</v>
      </c>
      <c r="F15" s="57">
        <v>1208</v>
      </c>
      <c r="G15" s="57">
        <v>1537.2</v>
      </c>
      <c r="H15" s="57">
        <v>1580.4</v>
      </c>
      <c r="I15" s="57">
        <v>1468</v>
      </c>
      <c r="J15" s="57">
        <v>1470.7</v>
      </c>
      <c r="K15" s="57">
        <v>1616.2</v>
      </c>
      <c r="L15" s="57">
        <v>1707.9</v>
      </c>
      <c r="M15" s="57">
        <v>1950</v>
      </c>
      <c r="N15" s="57">
        <v>2265.9</v>
      </c>
      <c r="O15" s="57">
        <v>2183.2</v>
      </c>
      <c r="P15" s="57">
        <v>2005.8</v>
      </c>
      <c r="Q15" s="57">
        <v>2051.4</v>
      </c>
      <c r="R15" s="57">
        <v>2055.3</v>
      </c>
      <c r="S15" s="57">
        <v>2092.3</v>
      </c>
      <c r="T15" s="57">
        <v>2001.8</v>
      </c>
      <c r="U15" s="57">
        <v>2058.6</v>
      </c>
      <c r="V15" s="57">
        <v>1911.6</v>
      </c>
      <c r="W15" s="57">
        <v>1762.4</v>
      </c>
    </row>
    <row r="16" spans="1:23" s="29" customFormat="1" ht="12.75">
      <c r="A16" s="56" t="s">
        <v>87</v>
      </c>
      <c r="B16" s="57">
        <v>148.82</v>
      </c>
      <c r="C16" s="57">
        <v>153.15</v>
      </c>
      <c r="D16" s="57">
        <v>186.7</v>
      </c>
      <c r="E16" s="57">
        <v>207.41</v>
      </c>
      <c r="F16" s="57">
        <v>234.65</v>
      </c>
      <c r="G16" s="57">
        <v>298.61</v>
      </c>
      <c r="H16" s="57">
        <v>307</v>
      </c>
      <c r="I16" s="57">
        <v>285.17</v>
      </c>
      <c r="J16" s="57">
        <v>285.69</v>
      </c>
      <c r="K16" s="57">
        <v>313.96</v>
      </c>
      <c r="L16" s="57">
        <v>331.77</v>
      </c>
      <c r="M16" s="57">
        <v>378.79</v>
      </c>
      <c r="N16" s="57">
        <v>440.15</v>
      </c>
      <c r="O16" s="57">
        <v>424.1</v>
      </c>
      <c r="P16" s="57">
        <v>389.64</v>
      </c>
      <c r="Q16" s="57">
        <v>398.5</v>
      </c>
      <c r="R16" s="57">
        <v>399.26</v>
      </c>
      <c r="S16" s="57">
        <v>380.02</v>
      </c>
      <c r="T16" s="57">
        <v>402.57</v>
      </c>
      <c r="U16" s="57">
        <v>400.69</v>
      </c>
      <c r="V16" s="57">
        <v>377.91</v>
      </c>
      <c r="W16" s="57">
        <v>310.49</v>
      </c>
    </row>
    <row r="17" spans="1:256" ht="19.5" customHeight="1">
      <c r="A17" s="64" t="s">
        <v>88</v>
      </c>
      <c r="B17" s="65">
        <v>23784</v>
      </c>
      <c r="C17" s="66">
        <v>24818</v>
      </c>
      <c r="D17" s="66">
        <v>27361</v>
      </c>
      <c r="E17" s="66">
        <v>19788</v>
      </c>
      <c r="F17" s="66">
        <v>19462</v>
      </c>
      <c r="G17" s="66">
        <v>24854</v>
      </c>
      <c r="H17" s="66">
        <v>32511</v>
      </c>
      <c r="I17" s="66">
        <v>33483</v>
      </c>
      <c r="J17" s="66">
        <v>34215</v>
      </c>
      <c r="K17" s="66">
        <v>30327</v>
      </c>
      <c r="L17" s="66">
        <v>31338</v>
      </c>
      <c r="M17" s="66">
        <v>32273</v>
      </c>
      <c r="N17" s="66">
        <v>35178</v>
      </c>
      <c r="O17" s="66">
        <v>36989</v>
      </c>
      <c r="P17" s="66">
        <v>36511</v>
      </c>
      <c r="Q17" s="66">
        <v>39812</v>
      </c>
      <c r="R17" s="66">
        <v>43437</v>
      </c>
      <c r="S17" s="66">
        <v>50890</v>
      </c>
      <c r="T17" s="66">
        <v>43330</v>
      </c>
      <c r="U17" s="66">
        <v>42998</v>
      </c>
      <c r="V17" s="66">
        <v>37645</v>
      </c>
      <c r="W17" s="66">
        <v>41364</v>
      </c>
      <c r="X17" s="8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1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1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1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1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1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1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1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1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1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1"/>
      <c r="IU17" s="82"/>
      <c r="IV17" s="82"/>
    </row>
    <row r="18" spans="1:23" ht="12.75">
      <c r="A18" s="48" t="s">
        <v>102</v>
      </c>
      <c r="B18" s="55">
        <f>B20-B19-B21+B22</f>
        <v>-9872.3</v>
      </c>
      <c r="C18" s="55">
        <f aca="true" t="shared" si="3" ref="C18:W18">C20-C19-C21+C22</f>
        <v>-11433</v>
      </c>
      <c r="D18" s="55">
        <f t="shared" si="3"/>
        <v>-10205.4</v>
      </c>
      <c r="E18" s="55">
        <f t="shared" si="3"/>
        <v>-8044.6</v>
      </c>
      <c r="F18" s="55">
        <f t="shared" si="3"/>
        <v>-4674.1</v>
      </c>
      <c r="G18" s="55">
        <f t="shared" si="3"/>
        <v>-6066.2</v>
      </c>
      <c r="H18" s="55">
        <f t="shared" si="3"/>
        <v>-5993.7</v>
      </c>
      <c r="I18" s="55">
        <f t="shared" si="3"/>
        <v>-6344.500000000001</v>
      </c>
      <c r="J18" s="55">
        <f t="shared" si="3"/>
        <v>-8392.6</v>
      </c>
      <c r="K18" s="55">
        <f t="shared" si="3"/>
        <v>-6762.3</v>
      </c>
      <c r="L18" s="55">
        <f t="shared" si="3"/>
        <v>-4622.500000000001</v>
      </c>
      <c r="M18" s="55">
        <f t="shared" si="3"/>
        <v>-6052.4</v>
      </c>
      <c r="N18" s="55">
        <f t="shared" si="3"/>
        <v>-5004.2</v>
      </c>
      <c r="O18" s="55">
        <f t="shared" si="3"/>
        <v>-2369.8999999999996</v>
      </c>
      <c r="P18" s="55">
        <f t="shared" si="3"/>
        <v>-765.8000000000002</v>
      </c>
      <c r="Q18" s="55">
        <f t="shared" si="3"/>
        <v>-854.5</v>
      </c>
      <c r="R18" s="55">
        <f t="shared" si="3"/>
        <v>-2649.6000000000004</v>
      </c>
      <c r="S18" s="55">
        <f t="shared" si="3"/>
        <v>-3153.5</v>
      </c>
      <c r="T18" s="55">
        <f t="shared" si="3"/>
        <v>-4238.7</v>
      </c>
      <c r="U18" s="55">
        <f t="shared" si="3"/>
        <v>-2396.3</v>
      </c>
      <c r="V18" s="55">
        <f t="shared" si="3"/>
        <v>-4635.8</v>
      </c>
      <c r="W18" s="55">
        <f t="shared" si="3"/>
        <v>-5805.6</v>
      </c>
    </row>
    <row r="19" spans="1:23" ht="12.75">
      <c r="A19" s="54" t="s">
        <v>104</v>
      </c>
      <c r="B19" s="57">
        <v>10575</v>
      </c>
      <c r="C19" s="57">
        <v>12309</v>
      </c>
      <c r="D19" s="57">
        <v>10965</v>
      </c>
      <c r="E19" s="57">
        <v>9181.1</v>
      </c>
      <c r="F19" s="57">
        <v>6572.9</v>
      </c>
      <c r="G19" s="57">
        <v>8164.2</v>
      </c>
      <c r="H19" s="57">
        <v>7976.8</v>
      </c>
      <c r="I19" s="57">
        <v>8074.6</v>
      </c>
      <c r="J19" s="57">
        <v>9384.6</v>
      </c>
      <c r="K19" s="57">
        <v>7987.3</v>
      </c>
      <c r="L19" s="57">
        <v>8261.1</v>
      </c>
      <c r="M19" s="57">
        <v>7595.2</v>
      </c>
      <c r="N19" s="57">
        <v>7387.2</v>
      </c>
      <c r="O19" s="57">
        <v>6008.9</v>
      </c>
      <c r="P19" s="57">
        <v>5247.8</v>
      </c>
      <c r="Q19" s="57">
        <v>4784.5</v>
      </c>
      <c r="R19" s="57">
        <v>5687.6</v>
      </c>
      <c r="S19" s="57">
        <v>6665.5</v>
      </c>
      <c r="T19" s="57">
        <v>6629.7</v>
      </c>
      <c r="U19" s="57">
        <v>5779.3</v>
      </c>
      <c r="V19" s="57">
        <v>6021.8</v>
      </c>
      <c r="W19" s="57">
        <v>6408.6</v>
      </c>
    </row>
    <row r="20" spans="1:23" ht="12.75">
      <c r="A20" s="54" t="s">
        <v>105</v>
      </c>
      <c r="B20" s="57">
        <v>3877.1</v>
      </c>
      <c r="C20" s="57">
        <v>4266.5</v>
      </c>
      <c r="D20" s="57">
        <v>4649.3</v>
      </c>
      <c r="E20" s="57">
        <v>5703.1</v>
      </c>
      <c r="F20" s="57">
        <v>7535.9</v>
      </c>
      <c r="G20" s="57">
        <v>7646</v>
      </c>
      <c r="H20" s="57">
        <v>8741</v>
      </c>
      <c r="I20" s="57">
        <v>7795.4</v>
      </c>
      <c r="J20" s="57">
        <v>8067.1</v>
      </c>
      <c r="K20" s="57">
        <v>8155.7</v>
      </c>
      <c r="L20" s="57">
        <v>9912.3</v>
      </c>
      <c r="M20" s="57">
        <v>9264</v>
      </c>
      <c r="N20" s="57">
        <v>10210</v>
      </c>
      <c r="O20" s="57">
        <v>12813</v>
      </c>
      <c r="P20" s="57">
        <v>12561</v>
      </c>
      <c r="Q20" s="57">
        <v>12740</v>
      </c>
      <c r="R20" s="57">
        <v>12291</v>
      </c>
      <c r="S20" s="57">
        <v>12795</v>
      </c>
      <c r="T20" s="57">
        <v>11991</v>
      </c>
      <c r="U20" s="57">
        <v>12936</v>
      </c>
      <c r="V20" s="57">
        <v>12719</v>
      </c>
      <c r="W20" s="57">
        <v>12665</v>
      </c>
    </row>
    <row r="21" spans="1:23" ht="12.75">
      <c r="A21" s="54" t="s">
        <v>106</v>
      </c>
      <c r="B21" s="57">
        <v>2796.4</v>
      </c>
      <c r="C21" s="57">
        <v>2878.5</v>
      </c>
      <c r="D21" s="57">
        <v>3539.7</v>
      </c>
      <c r="E21" s="57">
        <v>4144.6</v>
      </c>
      <c r="F21" s="57">
        <v>5080.1</v>
      </c>
      <c r="G21" s="57">
        <v>5105</v>
      </c>
      <c r="H21" s="57">
        <v>6181.9</v>
      </c>
      <c r="I21" s="57">
        <v>5484.3</v>
      </c>
      <c r="J21" s="57">
        <v>6552.1</v>
      </c>
      <c r="K21" s="57">
        <v>6233.7</v>
      </c>
      <c r="L21" s="57">
        <v>5605.7</v>
      </c>
      <c r="M21" s="57">
        <v>7006.2</v>
      </c>
      <c r="N21" s="57">
        <v>7114</v>
      </c>
      <c r="O21" s="57">
        <v>8206</v>
      </c>
      <c r="P21" s="57">
        <v>7092</v>
      </c>
      <c r="Q21" s="57">
        <v>7762</v>
      </c>
      <c r="R21" s="57">
        <v>8371</v>
      </c>
      <c r="S21" s="57">
        <v>8366</v>
      </c>
      <c r="T21" s="57">
        <v>8764</v>
      </c>
      <c r="U21" s="57">
        <v>8527</v>
      </c>
      <c r="V21" s="57">
        <v>10258</v>
      </c>
      <c r="W21" s="57">
        <v>10780</v>
      </c>
    </row>
    <row r="22" spans="1:23" ht="12.75">
      <c r="A22" s="54" t="s">
        <v>107</v>
      </c>
      <c r="B22" s="57">
        <v>-378</v>
      </c>
      <c r="C22" s="57">
        <v>-512</v>
      </c>
      <c r="D22" s="57">
        <v>-350</v>
      </c>
      <c r="E22" s="57">
        <v>-422</v>
      </c>
      <c r="F22" s="57">
        <v>-557</v>
      </c>
      <c r="G22" s="57">
        <v>-443</v>
      </c>
      <c r="H22" s="57">
        <v>-576</v>
      </c>
      <c r="I22" s="57">
        <v>-581</v>
      </c>
      <c r="J22" s="57">
        <v>-523</v>
      </c>
      <c r="K22" s="57">
        <v>-697</v>
      </c>
      <c r="L22" s="57">
        <v>-668</v>
      </c>
      <c r="M22" s="57">
        <v>-715</v>
      </c>
      <c r="N22" s="57">
        <v>-713</v>
      </c>
      <c r="O22" s="57">
        <v>-968</v>
      </c>
      <c r="P22" s="57">
        <v>-987</v>
      </c>
      <c r="Q22" s="57">
        <v>-1048</v>
      </c>
      <c r="R22" s="57">
        <v>-882</v>
      </c>
      <c r="S22" s="57">
        <v>-917</v>
      </c>
      <c r="T22" s="57">
        <v>-836</v>
      </c>
      <c r="U22" s="57">
        <v>-1026</v>
      </c>
      <c r="V22" s="57">
        <v>-1075</v>
      </c>
      <c r="W22" s="57">
        <v>-1282</v>
      </c>
    </row>
    <row r="23" spans="1:23" s="29" customFormat="1" ht="12.75">
      <c r="A23" s="56" t="s">
        <v>6</v>
      </c>
      <c r="B23" s="57">
        <v>-244.57454280653008</v>
      </c>
      <c r="C23" s="57">
        <v>-367.83785319196187</v>
      </c>
      <c r="D23" s="57">
        <v>-245.5290429537203</v>
      </c>
      <c r="E23" s="57">
        <v>-296.9264307147247</v>
      </c>
      <c r="F23" s="57">
        <v>-411</v>
      </c>
      <c r="G23" s="57">
        <v>-325</v>
      </c>
      <c r="H23" s="57">
        <v>-444</v>
      </c>
      <c r="I23" s="57">
        <v>-441</v>
      </c>
      <c r="J23" s="57">
        <v>-376</v>
      </c>
      <c r="K23" s="57">
        <v>-501</v>
      </c>
      <c r="L23" s="57">
        <v>-436</v>
      </c>
      <c r="M23" s="57">
        <v>-442</v>
      </c>
      <c r="N23" s="57">
        <v>-434</v>
      </c>
      <c r="O23" s="57">
        <v>-510</v>
      </c>
      <c r="P23" s="57">
        <v>-495</v>
      </c>
      <c r="Q23" s="57">
        <v>-565</v>
      </c>
      <c r="R23" s="57">
        <v>-425</v>
      </c>
      <c r="S23" s="57">
        <v>-452</v>
      </c>
      <c r="T23" s="57">
        <v>-408</v>
      </c>
      <c r="U23" s="57">
        <v>-479</v>
      </c>
      <c r="V23" s="57">
        <v>-370</v>
      </c>
      <c r="W23" s="57">
        <v>-379</v>
      </c>
    </row>
    <row r="24" spans="1:23" s="29" customFormat="1" ht="12.75">
      <c r="A24" s="56" t="s">
        <v>8</v>
      </c>
      <c r="B24" s="57">
        <v>24</v>
      </c>
      <c r="C24" s="57">
        <v>24</v>
      </c>
      <c r="D24" s="57">
        <v>25</v>
      </c>
      <c r="E24" s="57">
        <v>29</v>
      </c>
      <c r="F24" s="57">
        <v>39</v>
      </c>
      <c r="G24" s="57">
        <v>34</v>
      </c>
      <c r="H24" s="57">
        <v>33</v>
      </c>
      <c r="I24" s="57">
        <v>42</v>
      </c>
      <c r="J24" s="57">
        <v>46</v>
      </c>
      <c r="K24" s="57">
        <v>29</v>
      </c>
      <c r="L24" s="57">
        <v>48</v>
      </c>
      <c r="M24" s="57">
        <v>26</v>
      </c>
      <c r="N24" s="57">
        <v>46</v>
      </c>
      <c r="O24" s="57">
        <v>7</v>
      </c>
      <c r="P24" s="57">
        <v>11</v>
      </c>
      <c r="Q24" s="57">
        <v>3</v>
      </c>
      <c r="R24" s="57">
        <v>48</v>
      </c>
      <c r="S24" s="57">
        <v>19</v>
      </c>
      <c r="T24" s="57">
        <v>35</v>
      </c>
      <c r="U24" s="57">
        <v>13</v>
      </c>
      <c r="V24" s="57">
        <v>26</v>
      </c>
      <c r="W24" s="57">
        <v>17</v>
      </c>
    </row>
    <row r="25" spans="1:23" s="29" customFormat="1" ht="12.75">
      <c r="A25" s="56" t="s">
        <v>7</v>
      </c>
      <c r="B25" s="57">
        <v>-157.434</v>
      </c>
      <c r="C25" s="57">
        <v>-168.44599999999997</v>
      </c>
      <c r="D25" s="57">
        <v>-130.162</v>
      </c>
      <c r="E25" s="57">
        <v>-154.18499999999997</v>
      </c>
      <c r="F25" s="57">
        <v>-185.055</v>
      </c>
      <c r="G25" s="57">
        <v>-151.72799999999995</v>
      </c>
      <c r="H25" s="57">
        <v>-165.594</v>
      </c>
      <c r="I25" s="57">
        <v>-181.099</v>
      </c>
      <c r="J25" s="57">
        <v>-192.99899999999997</v>
      </c>
      <c r="K25" s="57">
        <v>-225.77299999999997</v>
      </c>
      <c r="L25" s="57">
        <v>-280.751</v>
      </c>
      <c r="M25" s="57">
        <v>-299.45</v>
      </c>
      <c r="N25" s="57">
        <v>-324.97099999999995</v>
      </c>
      <c r="O25" s="57">
        <v>-464.676</v>
      </c>
      <c r="P25" s="57">
        <v>-503.176</v>
      </c>
      <c r="Q25" s="57">
        <v>-485.5940800000001</v>
      </c>
      <c r="R25" s="57">
        <v>-504.2034880000001</v>
      </c>
      <c r="S25" s="57">
        <v>-483.074736956839</v>
      </c>
      <c r="T25" s="57">
        <v>-462.8655928792383</v>
      </c>
      <c r="U25" s="57">
        <v>-560.6825577195337</v>
      </c>
      <c r="V25" s="57">
        <v>-730.5936796477637</v>
      </c>
      <c r="W25" s="57">
        <v>-919.7273468519585</v>
      </c>
    </row>
    <row r="26" spans="1:256" ht="19.5" customHeight="1">
      <c r="A26" s="64" t="s">
        <v>119</v>
      </c>
      <c r="B26" s="65">
        <v>13911</v>
      </c>
      <c r="C26" s="66">
        <v>13384</v>
      </c>
      <c r="D26" s="66">
        <v>17154</v>
      </c>
      <c r="E26" s="66">
        <v>11743</v>
      </c>
      <c r="F26" s="66">
        <v>14788</v>
      </c>
      <c r="G26" s="66">
        <v>18788</v>
      </c>
      <c r="H26" s="66">
        <v>26516</v>
      </c>
      <c r="I26" s="66">
        <v>27139</v>
      </c>
      <c r="J26" s="66">
        <v>25823</v>
      </c>
      <c r="K26" s="66">
        <v>23564</v>
      </c>
      <c r="L26" s="66">
        <v>26714</v>
      </c>
      <c r="M26" s="66">
        <v>26220</v>
      </c>
      <c r="N26" s="66">
        <v>30173</v>
      </c>
      <c r="O26" s="66">
        <v>34619</v>
      </c>
      <c r="P26" s="66">
        <v>35744</v>
      </c>
      <c r="Q26" s="66">
        <v>38958</v>
      </c>
      <c r="R26" s="66">
        <v>40788</v>
      </c>
      <c r="S26" s="66">
        <v>47738</v>
      </c>
      <c r="T26" s="66">
        <v>39091</v>
      </c>
      <c r="U26" s="66">
        <v>40601</v>
      </c>
      <c r="V26" s="66">
        <v>33009</v>
      </c>
      <c r="W26" s="66">
        <v>35559</v>
      </c>
      <c r="X26" s="81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1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1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1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1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1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1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1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1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1"/>
      <c r="IU26" s="82"/>
      <c r="IV26" s="82"/>
    </row>
    <row r="27" spans="1:23" ht="12.75">
      <c r="A27" s="48" t="s">
        <v>9</v>
      </c>
      <c r="B27" s="55">
        <v>1080.7</v>
      </c>
      <c r="C27" s="55">
        <v>1388</v>
      </c>
      <c r="D27" s="55">
        <v>1109.6</v>
      </c>
      <c r="E27" s="55">
        <v>1558.5</v>
      </c>
      <c r="F27" s="55">
        <v>2455.7</v>
      </c>
      <c r="G27" s="55">
        <v>2540.6</v>
      </c>
      <c r="H27" s="55">
        <v>2558.8</v>
      </c>
      <c r="I27" s="55">
        <v>2311.7</v>
      </c>
      <c r="J27" s="55">
        <v>1514</v>
      </c>
      <c r="K27" s="55">
        <v>1921.3</v>
      </c>
      <c r="L27" s="55">
        <v>4306.9</v>
      </c>
      <c r="M27" s="55">
        <v>2258.5</v>
      </c>
      <c r="N27" s="55">
        <v>3095.3</v>
      </c>
      <c r="O27" s="55">
        <v>4606.8</v>
      </c>
      <c r="P27" s="55">
        <v>5468.9</v>
      </c>
      <c r="Q27" s="55">
        <v>4949.3</v>
      </c>
      <c r="R27" s="55">
        <v>3940</v>
      </c>
      <c r="S27" s="55">
        <v>4491.1</v>
      </c>
      <c r="T27" s="55">
        <v>3226.6</v>
      </c>
      <c r="U27" s="55">
        <v>4409.1</v>
      </c>
      <c r="V27" s="55">
        <v>2460.7</v>
      </c>
      <c r="W27" s="55">
        <v>1884.9</v>
      </c>
    </row>
    <row r="28" spans="1:256" ht="19.5" customHeight="1">
      <c r="A28" s="64" t="s">
        <v>125</v>
      </c>
      <c r="B28" s="65">
        <v>12830</v>
      </c>
      <c r="C28" s="66">
        <v>11996</v>
      </c>
      <c r="D28" s="66">
        <v>16045</v>
      </c>
      <c r="E28" s="66">
        <v>10185</v>
      </c>
      <c r="F28" s="66">
        <v>12332</v>
      </c>
      <c r="G28" s="66">
        <v>16247</v>
      </c>
      <c r="H28" s="66">
        <v>23957</v>
      </c>
      <c r="I28" s="66">
        <v>24827</v>
      </c>
      <c r="J28" s="66">
        <v>24309</v>
      </c>
      <c r="K28" s="66">
        <v>21643</v>
      </c>
      <c r="L28" s="66">
        <v>22407</v>
      </c>
      <c r="M28" s="66">
        <v>23962</v>
      </c>
      <c r="N28" s="66">
        <v>27078</v>
      </c>
      <c r="O28" s="66">
        <v>30012</v>
      </c>
      <c r="P28" s="66">
        <v>30275</v>
      </c>
      <c r="Q28" s="66">
        <v>34009</v>
      </c>
      <c r="R28" s="66">
        <v>36848</v>
      </c>
      <c r="S28" s="66">
        <v>43247</v>
      </c>
      <c r="T28" s="66">
        <v>35865</v>
      </c>
      <c r="U28" s="66">
        <v>36192</v>
      </c>
      <c r="V28" s="66">
        <v>30548</v>
      </c>
      <c r="W28" s="66">
        <v>33674</v>
      </c>
      <c r="X28" s="81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1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1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1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1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1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1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1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1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1"/>
      <c r="IU28" s="82"/>
      <c r="IV28" s="82"/>
    </row>
    <row r="29" spans="1:23" ht="12.75">
      <c r="A29" s="48" t="s">
        <v>34</v>
      </c>
      <c r="B29" s="55">
        <v>3</v>
      </c>
      <c r="C29" s="55">
        <v>3</v>
      </c>
      <c r="D29" s="55">
        <v>2</v>
      </c>
      <c r="E29" s="55">
        <v>1</v>
      </c>
      <c r="F29" s="55">
        <v>0</v>
      </c>
      <c r="G29" s="55">
        <v>0</v>
      </c>
      <c r="H29" s="55">
        <v>0</v>
      </c>
      <c r="I29" s="55">
        <v>719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6000</v>
      </c>
      <c r="Q29" s="55">
        <v>1905.3</v>
      </c>
      <c r="R29" s="55">
        <v>3836.3</v>
      </c>
      <c r="S29" s="55">
        <v>581.25</v>
      </c>
      <c r="T29" s="55">
        <v>2340.5</v>
      </c>
      <c r="U29" s="55">
        <v>759.92</v>
      </c>
      <c r="V29" s="55">
        <v>210.68</v>
      </c>
      <c r="W29" s="55">
        <v>281.52</v>
      </c>
    </row>
    <row r="30" spans="1:23" ht="12.75">
      <c r="A30" s="48" t="s">
        <v>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spans="1:23" ht="12.75">
      <c r="A31" s="48" t="s">
        <v>2</v>
      </c>
      <c r="B31" s="55">
        <v>-390.38</v>
      </c>
      <c r="C31" s="55">
        <v>-275.96</v>
      </c>
      <c r="D31" s="55">
        <v>-846.22</v>
      </c>
      <c r="E31" s="55">
        <v>-630.8399999999999</v>
      </c>
      <c r="F31" s="55">
        <v>-1657.42</v>
      </c>
      <c r="G31" s="55">
        <v>96.96000000000004</v>
      </c>
      <c r="H31" s="55">
        <v>38.28</v>
      </c>
      <c r="I31" s="55">
        <v>68.96000000000001</v>
      </c>
      <c r="J31" s="55">
        <v>51.48000000000002</v>
      </c>
      <c r="K31" s="55">
        <v>34.34</v>
      </c>
      <c r="L31" s="55">
        <v>324.58</v>
      </c>
      <c r="M31" s="55">
        <v>135.12</v>
      </c>
      <c r="N31" s="55">
        <v>171.84</v>
      </c>
      <c r="O31" s="55">
        <v>80</v>
      </c>
      <c r="P31" s="55">
        <v>-283.5</v>
      </c>
      <c r="Q31" s="55">
        <v>88</v>
      </c>
      <c r="R31" s="55">
        <v>74.501</v>
      </c>
      <c r="S31" s="55">
        <v>4306</v>
      </c>
      <c r="T31" s="55">
        <v>2444</v>
      </c>
      <c r="U31" s="55">
        <v>6359.5</v>
      </c>
      <c r="V31" s="55">
        <v>8504.5</v>
      </c>
      <c r="W31" s="55">
        <v>2461</v>
      </c>
    </row>
    <row r="32" spans="1:23" ht="12.75">
      <c r="A32" s="48" t="s">
        <v>3</v>
      </c>
      <c r="B32" s="55">
        <v>3161</v>
      </c>
      <c r="C32" s="55">
        <v>3391.1</v>
      </c>
      <c r="D32" s="55">
        <v>3369.5</v>
      </c>
      <c r="E32" s="55">
        <v>3671.7</v>
      </c>
      <c r="F32" s="55">
        <v>3133.5</v>
      </c>
      <c r="G32" s="55">
        <v>3899.2</v>
      </c>
      <c r="H32" s="55">
        <v>3646.3</v>
      </c>
      <c r="I32" s="55">
        <v>10522</v>
      </c>
      <c r="J32" s="55">
        <v>2526.2</v>
      </c>
      <c r="K32" s="55">
        <v>5853.5</v>
      </c>
      <c r="L32" s="55">
        <v>3553.6</v>
      </c>
      <c r="M32" s="55">
        <v>3396.7</v>
      </c>
      <c r="N32" s="55">
        <v>4178.5</v>
      </c>
      <c r="O32" s="55">
        <v>5815.2</v>
      </c>
      <c r="P32" s="55">
        <v>3848.2</v>
      </c>
      <c r="Q32" s="55">
        <v>5100.9</v>
      </c>
      <c r="R32" s="55">
        <v>4430.8</v>
      </c>
      <c r="S32" s="55">
        <v>3873.4</v>
      </c>
      <c r="T32" s="55">
        <v>4253.5</v>
      </c>
      <c r="U32" s="55">
        <v>4557.2</v>
      </c>
      <c r="V32" s="55">
        <v>4428.5</v>
      </c>
      <c r="W32" s="55">
        <v>4422.1</v>
      </c>
    </row>
    <row r="33" spans="1:23" ht="12.75">
      <c r="A33" s="58" t="s">
        <v>111</v>
      </c>
      <c r="B33" s="57">
        <v>3135.1</v>
      </c>
      <c r="C33" s="57">
        <v>3356.6</v>
      </c>
      <c r="D33" s="57">
        <v>3335.5</v>
      </c>
      <c r="E33" s="57">
        <v>3629.5</v>
      </c>
      <c r="F33" s="57">
        <v>3087.2</v>
      </c>
      <c r="G33" s="57">
        <v>3657.1</v>
      </c>
      <c r="H33" s="57">
        <v>3617.4</v>
      </c>
      <c r="I33" s="57">
        <v>10488</v>
      </c>
      <c r="J33" s="57">
        <v>2510.7</v>
      </c>
      <c r="K33" s="57">
        <v>5777.5</v>
      </c>
      <c r="L33" s="57">
        <v>3529.5</v>
      </c>
      <c r="M33" s="57">
        <v>3312.4</v>
      </c>
      <c r="N33" s="57">
        <v>4048.9</v>
      </c>
      <c r="O33" s="57">
        <v>5731.1</v>
      </c>
      <c r="P33" s="57">
        <v>3796.3</v>
      </c>
      <c r="Q33" s="57">
        <v>5006</v>
      </c>
      <c r="R33" s="57">
        <v>4337.6</v>
      </c>
      <c r="S33" s="57">
        <v>3770.2</v>
      </c>
      <c r="T33" s="57">
        <v>4176.6</v>
      </c>
      <c r="U33" s="57">
        <v>4485.4</v>
      </c>
      <c r="V33" s="57">
        <v>4339.6</v>
      </c>
      <c r="W33" s="57">
        <v>4362.9</v>
      </c>
    </row>
    <row r="34" spans="1:23" ht="12.75">
      <c r="A34" s="58" t="s">
        <v>112</v>
      </c>
      <c r="B34" s="57">
        <v>0.091</v>
      </c>
      <c r="C34" s="57">
        <v>0.017</v>
      </c>
      <c r="D34" s="57">
        <v>0.051</v>
      </c>
      <c r="E34" s="57">
        <v>0.034</v>
      </c>
      <c r="F34" s="57">
        <v>0.057</v>
      </c>
      <c r="G34" s="57">
        <v>0.032</v>
      </c>
      <c r="H34" s="57">
        <v>-0.1</v>
      </c>
      <c r="I34" s="57">
        <v>0.121</v>
      </c>
      <c r="J34" s="57">
        <v>-0.059</v>
      </c>
      <c r="K34" s="57">
        <v>0.034</v>
      </c>
      <c r="L34" s="57">
        <v>-0.13</v>
      </c>
      <c r="M34" s="57">
        <v>0.094</v>
      </c>
      <c r="N34" s="57">
        <v>0.048</v>
      </c>
      <c r="O34" s="57">
        <v>-0.344</v>
      </c>
      <c r="P34" s="57">
        <v>-0.56</v>
      </c>
      <c r="Q34" s="57">
        <v>-0.051</v>
      </c>
      <c r="R34" s="57">
        <v>-0.871</v>
      </c>
      <c r="S34" s="57">
        <v>-1.596</v>
      </c>
      <c r="T34" s="57">
        <v>5.243</v>
      </c>
      <c r="U34" s="57">
        <v>6.547</v>
      </c>
      <c r="V34" s="57">
        <v>15.534</v>
      </c>
      <c r="W34" s="57">
        <v>-5.835</v>
      </c>
    </row>
    <row r="35" spans="1:23" ht="12.75">
      <c r="A35" s="58" t="s">
        <v>113</v>
      </c>
      <c r="B35" s="57">
        <v>25.77</v>
      </c>
      <c r="C35" s="57">
        <v>34.466</v>
      </c>
      <c r="D35" s="57">
        <v>33.94</v>
      </c>
      <c r="E35" s="57">
        <v>42.175</v>
      </c>
      <c r="F35" s="57">
        <v>46.239</v>
      </c>
      <c r="G35" s="57">
        <v>242.05</v>
      </c>
      <c r="H35" s="57">
        <v>29.04</v>
      </c>
      <c r="I35" s="57">
        <v>33.736</v>
      </c>
      <c r="J35" s="57">
        <v>15.532</v>
      </c>
      <c r="K35" s="57">
        <v>75.946</v>
      </c>
      <c r="L35" s="57">
        <v>24.184</v>
      </c>
      <c r="M35" s="57">
        <v>84.232</v>
      </c>
      <c r="N35" s="57">
        <v>129.6</v>
      </c>
      <c r="O35" s="57">
        <v>84.475</v>
      </c>
      <c r="P35" s="57">
        <v>52.471</v>
      </c>
      <c r="Q35" s="57">
        <v>94.903</v>
      </c>
      <c r="R35" s="57">
        <v>94.066</v>
      </c>
      <c r="S35" s="57">
        <v>104.79</v>
      </c>
      <c r="T35" s="57">
        <v>71.637</v>
      </c>
      <c r="U35" s="57">
        <v>65.248</v>
      </c>
      <c r="V35" s="57">
        <v>73.403</v>
      </c>
      <c r="W35" s="57">
        <v>65.045</v>
      </c>
    </row>
    <row r="36" spans="1:23" ht="25.5">
      <c r="A36" s="59" t="s">
        <v>90</v>
      </c>
      <c r="B36" s="55">
        <v>20.939</v>
      </c>
      <c r="C36" s="55">
        <v>21.173</v>
      </c>
      <c r="D36" s="55">
        <v>23.683</v>
      </c>
      <c r="E36" s="55">
        <v>24.34</v>
      </c>
      <c r="F36" s="55">
        <v>24.218</v>
      </c>
      <c r="G36" s="55">
        <v>24.402</v>
      </c>
      <c r="H36" s="55">
        <v>24.697</v>
      </c>
      <c r="I36" s="55">
        <v>25.029</v>
      </c>
      <c r="J36" s="55">
        <v>36.181</v>
      </c>
      <c r="K36" s="55">
        <v>26.126</v>
      </c>
      <c r="L36" s="55">
        <v>29.83</v>
      </c>
      <c r="M36" s="55">
        <v>27.995</v>
      </c>
      <c r="N36" s="55">
        <v>38.537</v>
      </c>
      <c r="O36" s="55">
        <v>37.886</v>
      </c>
      <c r="P36" s="55">
        <v>31.581</v>
      </c>
      <c r="Q36" s="55">
        <v>32.482</v>
      </c>
      <c r="R36" s="55">
        <v>36.489</v>
      </c>
      <c r="S36" s="55">
        <v>25.898</v>
      </c>
      <c r="T36" s="55">
        <v>19.751</v>
      </c>
      <c r="U36" s="55">
        <v>17.041</v>
      </c>
      <c r="V36" s="55">
        <v>17.561</v>
      </c>
      <c r="W36" s="55">
        <v>17.488</v>
      </c>
    </row>
    <row r="37" spans="1:256" ht="19.5" customHeight="1" thickBot="1">
      <c r="A37" s="78" t="s">
        <v>4</v>
      </c>
      <c r="B37" s="79">
        <v>9255.1</v>
      </c>
      <c r="C37" s="80">
        <v>8305.1</v>
      </c>
      <c r="D37" s="80">
        <v>11803</v>
      </c>
      <c r="E37" s="80">
        <v>5856.7</v>
      </c>
      <c r="F37" s="80">
        <v>7517.2</v>
      </c>
      <c r="G37" s="80">
        <v>12421</v>
      </c>
      <c r="H37" s="80">
        <v>20325</v>
      </c>
      <c r="I37" s="80">
        <v>13630</v>
      </c>
      <c r="J37" s="80">
        <v>21798</v>
      </c>
      <c r="K37" s="80">
        <v>15797</v>
      </c>
      <c r="L37" s="80">
        <v>19149</v>
      </c>
      <c r="M37" s="80">
        <v>20672</v>
      </c>
      <c r="N37" s="80">
        <v>23033</v>
      </c>
      <c r="O37" s="80">
        <v>24239</v>
      </c>
      <c r="P37" s="80">
        <v>20112</v>
      </c>
      <c r="Q37" s="80">
        <v>27059</v>
      </c>
      <c r="R37" s="80">
        <v>28619</v>
      </c>
      <c r="S37" s="80">
        <v>43072</v>
      </c>
      <c r="T37" s="80">
        <v>31695</v>
      </c>
      <c r="U37" s="80">
        <v>37217</v>
      </c>
      <c r="V37" s="80">
        <v>34396</v>
      </c>
      <c r="W37" s="80">
        <v>31414</v>
      </c>
      <c r="X37" s="81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1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1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1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1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1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1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1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1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1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1"/>
      <c r="IU37" s="82"/>
      <c r="IV37" s="82"/>
    </row>
    <row r="38" spans="2:23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29" customFormat="1" ht="12.75">
      <c r="A39" s="31" t="s">
        <v>101</v>
      </c>
      <c r="B39" s="75">
        <v>1948</v>
      </c>
      <c r="C39" s="75">
        <v>2021</v>
      </c>
      <c r="D39" s="75">
        <v>2104.6</v>
      </c>
      <c r="E39" s="75">
        <v>2214.9</v>
      </c>
      <c r="F39" s="75">
        <v>2301.3</v>
      </c>
      <c r="G39" s="75">
        <v>2420.5</v>
      </c>
      <c r="H39" s="75">
        <v>2517.9</v>
      </c>
      <c r="I39" s="75">
        <v>2744.5</v>
      </c>
      <c r="J39" s="75">
        <v>2812.2</v>
      </c>
      <c r="K39" s="75">
        <v>2922.9</v>
      </c>
      <c r="L39" s="75">
        <v>3016.7</v>
      </c>
      <c r="M39" s="75">
        <v>3085.3</v>
      </c>
      <c r="N39" s="75">
        <v>3161.8</v>
      </c>
      <c r="O39" s="75">
        <v>3295.1</v>
      </c>
      <c r="P39" s="75">
        <v>3376.5</v>
      </c>
      <c r="Q39" s="75">
        <v>3553.1</v>
      </c>
      <c r="R39" s="75">
        <v>3614.7</v>
      </c>
      <c r="S39" s="75">
        <v>3566.1</v>
      </c>
      <c r="T39" s="75">
        <v>3561.9</v>
      </c>
      <c r="U39" s="75">
        <v>3476.6</v>
      </c>
      <c r="V39" s="75">
        <v>3472.9</v>
      </c>
      <c r="W39" s="75">
        <v>3466.7</v>
      </c>
    </row>
    <row r="42" spans="2:23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2:23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2:23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sheetProtection/>
  <hyperlinks>
    <hyperlink ref="I1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pane xSplit="1" ySplit="2" topLeftCell="B3" activePane="bottomRight" state="frozen"/>
      <selection pane="topLeft" activeCell="A7" sqref="A7:W7"/>
      <selection pane="topRight" activeCell="A7" sqref="A7:W7"/>
      <selection pane="bottomLeft" activeCell="A7" sqref="A7:W7"/>
      <selection pane="bottomRight" activeCell="I1" sqref="I1"/>
    </sheetView>
  </sheetViews>
  <sheetFormatPr defaultColWidth="9.140625" defaultRowHeight="15"/>
  <cols>
    <col min="1" max="1" width="65.7109375" style="1" customWidth="1"/>
    <col min="2" max="10" width="11.8515625" style="1" bestFit="1" customWidth="1"/>
    <col min="11" max="23" width="12.28125" style="1" bestFit="1" customWidth="1"/>
    <col min="24" max="24" width="9.140625" style="1" customWidth="1"/>
    <col min="25" max="25" width="9.57421875" style="1" bestFit="1" customWidth="1"/>
    <col min="26" max="16384" width="9.140625" style="1" customWidth="1"/>
  </cols>
  <sheetData>
    <row r="1" spans="1:9" s="19" customFormat="1" ht="15.75">
      <c r="A1" s="19" t="s">
        <v>164</v>
      </c>
      <c r="I1" s="19" t="s">
        <v>35</v>
      </c>
    </row>
    <row r="2" spans="1:23" s="100" customFormat="1" ht="21.75" customHeight="1" thickBot="1">
      <c r="A2" s="96" t="s">
        <v>16</v>
      </c>
      <c r="B2" s="97">
        <v>1995</v>
      </c>
      <c r="C2" s="97">
        <f>B2+1</f>
        <v>1996</v>
      </c>
      <c r="D2" s="97">
        <f aca="true" t="shared" si="0" ref="D2:W2">C2+1</f>
        <v>1997</v>
      </c>
      <c r="E2" s="97">
        <f t="shared" si="0"/>
        <v>1998</v>
      </c>
      <c r="F2" s="97">
        <f t="shared" si="0"/>
        <v>1999</v>
      </c>
      <c r="G2" s="97">
        <f t="shared" si="0"/>
        <v>2000</v>
      </c>
      <c r="H2" s="97">
        <f t="shared" si="0"/>
        <v>2001</v>
      </c>
      <c r="I2" s="97">
        <f t="shared" si="0"/>
        <v>2002</v>
      </c>
      <c r="J2" s="97">
        <f t="shared" si="0"/>
        <v>2003</v>
      </c>
      <c r="K2" s="97">
        <f t="shared" si="0"/>
        <v>2004</v>
      </c>
      <c r="L2" s="97">
        <f t="shared" si="0"/>
        <v>2005</v>
      </c>
      <c r="M2" s="97">
        <f t="shared" si="0"/>
        <v>2006</v>
      </c>
      <c r="N2" s="97">
        <f t="shared" si="0"/>
        <v>2007</v>
      </c>
      <c r="O2" s="97">
        <f t="shared" si="0"/>
        <v>2008</v>
      </c>
      <c r="P2" s="97">
        <f t="shared" si="0"/>
        <v>2009</v>
      </c>
      <c r="Q2" s="97">
        <f t="shared" si="0"/>
        <v>2010</v>
      </c>
      <c r="R2" s="97">
        <f t="shared" si="0"/>
        <v>2011</v>
      </c>
      <c r="S2" s="97">
        <f t="shared" si="0"/>
        <v>2012</v>
      </c>
      <c r="T2" s="97">
        <f t="shared" si="0"/>
        <v>2013</v>
      </c>
      <c r="U2" s="97">
        <f t="shared" si="0"/>
        <v>2014</v>
      </c>
      <c r="V2" s="97">
        <f t="shared" si="0"/>
        <v>2015</v>
      </c>
      <c r="W2" s="97">
        <f t="shared" si="0"/>
        <v>2016</v>
      </c>
    </row>
    <row r="3" spans="1:24" s="34" customFormat="1" ht="19.5" customHeight="1">
      <c r="A3" s="61" t="s">
        <v>14</v>
      </c>
      <c r="B3" s="62">
        <v>66055</v>
      </c>
      <c r="C3" s="63">
        <v>70367</v>
      </c>
      <c r="D3" s="63">
        <v>73807</v>
      </c>
      <c r="E3" s="63">
        <v>77269</v>
      </c>
      <c r="F3" s="63">
        <v>81713</v>
      </c>
      <c r="G3" s="63">
        <v>86997</v>
      </c>
      <c r="H3" s="63">
        <v>91885</v>
      </c>
      <c r="I3" s="63">
        <v>99027</v>
      </c>
      <c r="J3" s="63">
        <v>104632</v>
      </c>
      <c r="K3" s="63">
        <v>112858</v>
      </c>
      <c r="L3" s="63">
        <v>117798</v>
      </c>
      <c r="M3" s="63">
        <v>123378</v>
      </c>
      <c r="N3" s="63">
        <v>130952</v>
      </c>
      <c r="O3" s="63">
        <v>138116</v>
      </c>
      <c r="P3" s="63">
        <v>141816</v>
      </c>
      <c r="Q3" s="63">
        <v>144556</v>
      </c>
      <c r="R3" s="63">
        <v>149745</v>
      </c>
      <c r="S3" s="63">
        <v>153784</v>
      </c>
      <c r="T3" s="63">
        <v>157292</v>
      </c>
      <c r="U3" s="63">
        <v>158355</v>
      </c>
      <c r="V3" s="63">
        <v>159548</v>
      </c>
      <c r="W3" s="63">
        <v>161901</v>
      </c>
      <c r="X3" s="95"/>
    </row>
    <row r="4" spans="1:23" ht="12.75">
      <c r="A4" s="48" t="s">
        <v>10</v>
      </c>
      <c r="B4" s="87">
        <v>8986.4</v>
      </c>
      <c r="C4" s="87">
        <v>9816.8</v>
      </c>
      <c r="D4" s="87">
        <v>10093</v>
      </c>
      <c r="E4" s="87">
        <v>10037</v>
      </c>
      <c r="F4" s="87">
        <v>10057</v>
      </c>
      <c r="G4" s="87">
        <v>10449</v>
      </c>
      <c r="H4" s="87">
        <v>11084</v>
      </c>
      <c r="I4" s="87">
        <v>12022</v>
      </c>
      <c r="J4" s="87">
        <v>12453</v>
      </c>
      <c r="K4" s="87">
        <v>13379</v>
      </c>
      <c r="L4" s="87">
        <v>14137</v>
      </c>
      <c r="M4" s="87">
        <v>14838</v>
      </c>
      <c r="N4" s="87">
        <v>15787</v>
      </c>
      <c r="O4" s="87">
        <v>16900</v>
      </c>
      <c r="P4" s="87">
        <v>17747</v>
      </c>
      <c r="Q4" s="87">
        <v>18006</v>
      </c>
      <c r="R4" s="87">
        <v>18065</v>
      </c>
      <c r="S4" s="87">
        <v>18461</v>
      </c>
      <c r="T4" s="87">
        <v>19100</v>
      </c>
      <c r="U4" s="87">
        <v>18957</v>
      </c>
      <c r="V4" s="87">
        <v>18880</v>
      </c>
      <c r="W4" s="87">
        <v>18782</v>
      </c>
    </row>
    <row r="5" spans="1:23" ht="12.75">
      <c r="A5" s="48" t="s">
        <v>11</v>
      </c>
      <c r="B5" s="87">
        <v>2360.6</v>
      </c>
      <c r="C5" s="87">
        <v>2460</v>
      </c>
      <c r="D5" s="87">
        <v>2653.8</v>
      </c>
      <c r="E5" s="87">
        <v>2790.1</v>
      </c>
      <c r="F5" s="87">
        <v>2939.5</v>
      </c>
      <c r="G5" s="87">
        <v>2995</v>
      </c>
      <c r="H5" s="87">
        <v>3064.6</v>
      </c>
      <c r="I5" s="87">
        <v>3318.8</v>
      </c>
      <c r="J5" s="87">
        <v>3430.3</v>
      </c>
      <c r="K5" s="87">
        <v>3646</v>
      </c>
      <c r="L5" s="87">
        <v>3013.5</v>
      </c>
      <c r="M5" s="87">
        <v>2766.3</v>
      </c>
      <c r="N5" s="87">
        <v>2795.6</v>
      </c>
      <c r="O5" s="87">
        <v>1116</v>
      </c>
      <c r="P5" s="87">
        <v>1092.6</v>
      </c>
      <c r="Q5" s="87">
        <v>1117.6</v>
      </c>
      <c r="R5" s="87">
        <v>1140.6</v>
      </c>
      <c r="S5" s="87">
        <v>8925</v>
      </c>
      <c r="T5" s="87">
        <v>5365</v>
      </c>
      <c r="U5" s="87">
        <v>9057</v>
      </c>
      <c r="V5" s="87">
        <v>8720</v>
      </c>
      <c r="W5" s="87">
        <v>5275</v>
      </c>
    </row>
    <row r="6" spans="1:23" ht="12.75">
      <c r="A6" s="48" t="s">
        <v>12</v>
      </c>
      <c r="B6" s="87">
        <v>140</v>
      </c>
      <c r="C6" s="87">
        <v>111.4</v>
      </c>
      <c r="D6" s="87">
        <v>85.2</v>
      </c>
      <c r="E6" s="87">
        <v>40.6</v>
      </c>
      <c r="F6" s="87">
        <v>37.4</v>
      </c>
      <c r="G6" s="87">
        <v>58.7</v>
      </c>
      <c r="H6" s="87">
        <v>75.1</v>
      </c>
      <c r="I6" s="87">
        <v>73.5</v>
      </c>
      <c r="J6" s="87">
        <v>39.2</v>
      </c>
      <c r="K6" s="87">
        <v>20.4</v>
      </c>
      <c r="L6" s="87">
        <v>7.7</v>
      </c>
      <c r="M6" s="87">
        <v>5.3</v>
      </c>
      <c r="N6" s="87">
        <v>6.7</v>
      </c>
      <c r="O6" s="87">
        <v>3.6</v>
      </c>
      <c r="P6" s="87">
        <v>3.5</v>
      </c>
      <c r="Q6" s="87">
        <v>2.8</v>
      </c>
      <c r="R6" s="87">
        <v>2.8</v>
      </c>
      <c r="S6" s="87">
        <v>3.1</v>
      </c>
      <c r="T6" s="87">
        <v>0</v>
      </c>
      <c r="U6" s="87">
        <v>0</v>
      </c>
      <c r="V6" s="87">
        <v>0</v>
      </c>
      <c r="W6" s="87">
        <v>0</v>
      </c>
    </row>
    <row r="7" spans="1:24" s="25" customFormat="1" ht="19.5" customHeight="1">
      <c r="A7" s="64" t="s">
        <v>13</v>
      </c>
      <c r="B7" s="65">
        <v>54848</v>
      </c>
      <c r="C7" s="66">
        <v>58202</v>
      </c>
      <c r="D7" s="66">
        <v>61145</v>
      </c>
      <c r="E7" s="66">
        <v>64483</v>
      </c>
      <c r="F7" s="66">
        <v>68754</v>
      </c>
      <c r="G7" s="66">
        <v>73612</v>
      </c>
      <c r="H7" s="66">
        <v>77812</v>
      </c>
      <c r="I7" s="66">
        <v>83760</v>
      </c>
      <c r="J7" s="66">
        <v>88788</v>
      </c>
      <c r="K7" s="66">
        <v>95853</v>
      </c>
      <c r="L7" s="66">
        <v>100655</v>
      </c>
      <c r="M7" s="66">
        <v>105779</v>
      </c>
      <c r="N7" s="66">
        <v>112376</v>
      </c>
      <c r="O7" s="66">
        <v>120104</v>
      </c>
      <c r="P7" s="66">
        <v>122980</v>
      </c>
      <c r="Q7" s="66">
        <v>125435</v>
      </c>
      <c r="R7" s="66">
        <v>130542</v>
      </c>
      <c r="S7" s="66">
        <v>126401</v>
      </c>
      <c r="T7" s="66">
        <v>132827</v>
      </c>
      <c r="U7" s="66">
        <v>130341</v>
      </c>
      <c r="V7" s="66">
        <v>131948</v>
      </c>
      <c r="W7" s="66">
        <v>137844</v>
      </c>
      <c r="X7" s="24"/>
    </row>
    <row r="8" spans="1:23" ht="12.75">
      <c r="A8" s="48" t="s">
        <v>93</v>
      </c>
      <c r="B8" s="87">
        <v>381726</v>
      </c>
      <c r="C8" s="87">
        <v>406963</v>
      </c>
      <c r="D8" s="87">
        <v>425946</v>
      </c>
      <c r="E8" s="87">
        <v>424806</v>
      </c>
      <c r="F8" s="87">
        <v>439978</v>
      </c>
      <c r="G8" s="87">
        <v>457823</v>
      </c>
      <c r="H8" s="87">
        <v>482921</v>
      </c>
      <c r="I8" s="87">
        <v>505546</v>
      </c>
      <c r="J8" s="87">
        <v>526818</v>
      </c>
      <c r="K8" s="87">
        <v>546407</v>
      </c>
      <c r="L8" s="87">
        <v>570487</v>
      </c>
      <c r="M8" s="87">
        <v>596042</v>
      </c>
      <c r="N8" s="87">
        <v>618470</v>
      </c>
      <c r="O8" s="87">
        <v>640018</v>
      </c>
      <c r="P8" s="87">
        <v>635679</v>
      </c>
      <c r="Q8" s="87">
        <v>644520</v>
      </c>
      <c r="R8" s="87">
        <v>654088</v>
      </c>
      <c r="S8" s="87">
        <v>646742</v>
      </c>
      <c r="T8" s="87">
        <v>640168</v>
      </c>
      <c r="U8" s="87">
        <v>642836</v>
      </c>
      <c r="V8" s="87">
        <v>656025</v>
      </c>
      <c r="W8" s="87">
        <v>671596</v>
      </c>
    </row>
    <row r="9" spans="1:23" ht="12.75">
      <c r="A9" s="48" t="s">
        <v>91</v>
      </c>
      <c r="B9" s="87">
        <f>B10+B11+B12+B13</f>
        <v>363483.733</v>
      </c>
      <c r="C9" s="87">
        <f aca="true" t="shared" si="1" ref="C9:W9">C10+C11+C12+C13</f>
        <v>383135.407</v>
      </c>
      <c r="D9" s="87">
        <f t="shared" si="1"/>
        <v>384705.243</v>
      </c>
      <c r="E9" s="87">
        <f t="shared" si="1"/>
        <v>374018.253</v>
      </c>
      <c r="F9" s="87">
        <f t="shared" si="1"/>
        <v>380636.555</v>
      </c>
      <c r="G9" s="87">
        <f t="shared" si="1"/>
        <v>395210.703</v>
      </c>
      <c r="H9" s="87">
        <f t="shared" si="1"/>
        <v>410012.582</v>
      </c>
      <c r="I9" s="87">
        <f t="shared" si="1"/>
        <v>412746.402</v>
      </c>
      <c r="J9" s="87">
        <f t="shared" si="1"/>
        <v>414043.86699999997</v>
      </c>
      <c r="K9" s="87">
        <f t="shared" si="1"/>
        <v>430005.702</v>
      </c>
      <c r="L9" s="87">
        <f t="shared" si="1"/>
        <v>433516.774</v>
      </c>
      <c r="M9" s="87">
        <f t="shared" si="1"/>
        <v>444886.13800000004</v>
      </c>
      <c r="N9" s="87">
        <f t="shared" si="1"/>
        <v>466579.651</v>
      </c>
      <c r="O9" s="87">
        <f t="shared" si="1"/>
        <v>463775.53</v>
      </c>
      <c r="P9" s="87">
        <f t="shared" si="1"/>
        <v>418498.42</v>
      </c>
      <c r="Q9" s="87">
        <f t="shared" si="1"/>
        <v>406453.8</v>
      </c>
      <c r="R9" s="87">
        <f t="shared" si="1"/>
        <v>416198.39</v>
      </c>
      <c r="S9" s="87">
        <f t="shared" si="1"/>
        <v>399640.61</v>
      </c>
      <c r="T9" s="87">
        <f t="shared" si="1"/>
        <v>394600.6</v>
      </c>
      <c r="U9" s="87">
        <f t="shared" si="1"/>
        <v>395208.1</v>
      </c>
      <c r="V9" s="87">
        <f t="shared" si="1"/>
        <v>393909</v>
      </c>
      <c r="W9" s="87">
        <f t="shared" si="1"/>
        <v>391276.4</v>
      </c>
    </row>
    <row r="10" spans="1:23" s="46" customFormat="1" ht="12.75">
      <c r="A10" s="54" t="s">
        <v>115</v>
      </c>
      <c r="B10" s="87">
        <v>92331</v>
      </c>
      <c r="C10" s="87">
        <v>93950</v>
      </c>
      <c r="D10" s="87">
        <v>77973</v>
      </c>
      <c r="E10" s="87">
        <v>60660</v>
      </c>
      <c r="F10" s="87">
        <v>51358.8</v>
      </c>
      <c r="G10" s="87">
        <v>49998</v>
      </c>
      <c r="H10" s="87">
        <v>48835</v>
      </c>
      <c r="I10" s="87">
        <v>42953.1</v>
      </c>
      <c r="J10" s="87">
        <v>43385.4</v>
      </c>
      <c r="K10" s="87">
        <v>42476</v>
      </c>
      <c r="L10" s="87">
        <v>43588</v>
      </c>
      <c r="M10" s="87">
        <v>46939</v>
      </c>
      <c r="N10" s="87">
        <v>54071</v>
      </c>
      <c r="O10" s="87">
        <v>63855</v>
      </c>
      <c r="P10" s="87">
        <v>43249</v>
      </c>
      <c r="Q10" s="87">
        <v>32694</v>
      </c>
      <c r="R10" s="87">
        <v>37826</v>
      </c>
      <c r="S10" s="87">
        <v>36196</v>
      </c>
      <c r="T10" s="87">
        <v>34828.3</v>
      </c>
      <c r="U10" s="87">
        <v>32260.4</v>
      </c>
      <c r="V10" s="87">
        <v>27985.3</v>
      </c>
      <c r="W10" s="87">
        <v>26132</v>
      </c>
    </row>
    <row r="11" spans="1:23" s="46" customFormat="1" ht="12.75">
      <c r="A11" s="54" t="s">
        <v>116</v>
      </c>
      <c r="B11" s="87">
        <v>6482.6</v>
      </c>
      <c r="C11" s="87">
        <v>9038.3</v>
      </c>
      <c r="D11" s="87">
        <v>9761.4</v>
      </c>
      <c r="E11" s="87">
        <v>11565</v>
      </c>
      <c r="F11" s="87">
        <v>15417</v>
      </c>
      <c r="G11" s="87">
        <v>16861</v>
      </c>
      <c r="H11" s="87">
        <v>18873</v>
      </c>
      <c r="I11" s="87">
        <v>26580</v>
      </c>
      <c r="J11" s="87">
        <v>17993</v>
      </c>
      <c r="K11" s="87">
        <v>23124</v>
      </c>
      <c r="L11" s="87">
        <v>24889</v>
      </c>
      <c r="M11" s="87">
        <v>27096</v>
      </c>
      <c r="N11" s="87">
        <v>31684</v>
      </c>
      <c r="O11" s="87">
        <v>26976</v>
      </c>
      <c r="P11" s="87">
        <v>18366</v>
      </c>
      <c r="Q11" s="87">
        <v>16131</v>
      </c>
      <c r="R11" s="87">
        <v>16836</v>
      </c>
      <c r="S11" s="87">
        <v>17322</v>
      </c>
      <c r="T11" s="87">
        <v>14590</v>
      </c>
      <c r="U11" s="87">
        <v>15028</v>
      </c>
      <c r="V11" s="87">
        <v>18215</v>
      </c>
      <c r="W11" s="87">
        <v>13176</v>
      </c>
    </row>
    <row r="12" spans="1:23" s="46" customFormat="1" ht="12.75">
      <c r="A12" s="54" t="s">
        <v>117</v>
      </c>
      <c r="B12" s="87">
        <v>12104.133</v>
      </c>
      <c r="C12" s="87">
        <v>13744.107</v>
      </c>
      <c r="D12" s="87">
        <v>15897.843</v>
      </c>
      <c r="E12" s="87">
        <v>20414.253</v>
      </c>
      <c r="F12" s="87">
        <v>19623.755</v>
      </c>
      <c r="G12" s="87">
        <v>22222.703</v>
      </c>
      <c r="H12" s="87">
        <v>24285.582</v>
      </c>
      <c r="I12" s="87">
        <v>21162.302</v>
      </c>
      <c r="J12" s="87">
        <v>17882.466999999997</v>
      </c>
      <c r="K12" s="87">
        <v>18397.702</v>
      </c>
      <c r="L12" s="87">
        <v>21889.773999999998</v>
      </c>
      <c r="M12" s="87">
        <v>22936.138</v>
      </c>
      <c r="N12" s="87">
        <v>25178.651</v>
      </c>
      <c r="O12" s="87">
        <v>23179.530000000002</v>
      </c>
      <c r="P12" s="87">
        <v>19755.420000000002</v>
      </c>
      <c r="Q12" s="87">
        <v>19161.8</v>
      </c>
      <c r="R12" s="87">
        <v>20224.39</v>
      </c>
      <c r="S12" s="87">
        <v>22149.61</v>
      </c>
      <c r="T12" s="87">
        <v>22329.3</v>
      </c>
      <c r="U12" s="87">
        <v>24667.699999999997</v>
      </c>
      <c r="V12" s="87">
        <v>25106.699999999997</v>
      </c>
      <c r="W12" s="87">
        <v>25625.4</v>
      </c>
    </row>
    <row r="13" spans="1:23" s="46" customFormat="1" ht="12.75">
      <c r="A13" s="54" t="s">
        <v>96</v>
      </c>
      <c r="B13" s="87">
        <f aca="true" t="shared" si="2" ref="B13:W13">B14+B15+B16</f>
        <v>252566</v>
      </c>
      <c r="C13" s="87">
        <f t="shared" si="2"/>
        <v>266403</v>
      </c>
      <c r="D13" s="87">
        <f t="shared" si="2"/>
        <v>281073</v>
      </c>
      <c r="E13" s="87">
        <f t="shared" si="2"/>
        <v>281379</v>
      </c>
      <c r="F13" s="87">
        <f t="shared" si="2"/>
        <v>294237</v>
      </c>
      <c r="G13" s="87">
        <f t="shared" si="2"/>
        <v>306129</v>
      </c>
      <c r="H13" s="87">
        <f t="shared" si="2"/>
        <v>318019</v>
      </c>
      <c r="I13" s="87">
        <f t="shared" si="2"/>
        <v>322051</v>
      </c>
      <c r="J13" s="87">
        <f t="shared" si="2"/>
        <v>334783</v>
      </c>
      <c r="K13" s="87">
        <f t="shared" si="2"/>
        <v>346008</v>
      </c>
      <c r="L13" s="87">
        <f t="shared" si="2"/>
        <v>343150</v>
      </c>
      <c r="M13" s="87">
        <f t="shared" si="2"/>
        <v>347915</v>
      </c>
      <c r="N13" s="87">
        <f t="shared" si="2"/>
        <v>355646</v>
      </c>
      <c r="O13" s="87">
        <f t="shared" si="2"/>
        <v>349765</v>
      </c>
      <c r="P13" s="87">
        <f t="shared" si="2"/>
        <v>337128</v>
      </c>
      <c r="Q13" s="87">
        <f t="shared" si="2"/>
        <v>338467</v>
      </c>
      <c r="R13" s="87">
        <f t="shared" si="2"/>
        <v>341312</v>
      </c>
      <c r="S13" s="87">
        <f t="shared" si="2"/>
        <v>323973</v>
      </c>
      <c r="T13" s="87">
        <f t="shared" si="2"/>
        <v>322853</v>
      </c>
      <c r="U13" s="87">
        <f t="shared" si="2"/>
        <v>323252</v>
      </c>
      <c r="V13" s="87">
        <f t="shared" si="2"/>
        <v>322602</v>
      </c>
      <c r="W13" s="87">
        <f t="shared" si="2"/>
        <v>326343</v>
      </c>
    </row>
    <row r="14" spans="1:23" s="90" customFormat="1" ht="18.75" customHeight="1">
      <c r="A14" s="88" t="s">
        <v>97</v>
      </c>
      <c r="B14" s="89">
        <v>161257</v>
      </c>
      <c r="C14" s="89">
        <v>169334</v>
      </c>
      <c r="D14" s="89">
        <v>178506</v>
      </c>
      <c r="E14" s="89">
        <v>179676</v>
      </c>
      <c r="F14" s="89">
        <v>187407</v>
      </c>
      <c r="G14" s="89">
        <v>196983</v>
      </c>
      <c r="H14" s="89">
        <v>205286</v>
      </c>
      <c r="I14" s="89">
        <v>211454</v>
      </c>
      <c r="J14" s="89">
        <v>220834</v>
      </c>
      <c r="K14" s="89">
        <v>228713</v>
      </c>
      <c r="L14" s="89">
        <v>225857</v>
      </c>
      <c r="M14" s="89">
        <v>228277</v>
      </c>
      <c r="N14" s="89">
        <v>233951</v>
      </c>
      <c r="O14" s="89">
        <v>233762</v>
      </c>
      <c r="P14" s="89">
        <v>226925</v>
      </c>
      <c r="Q14" s="89">
        <v>225963</v>
      </c>
      <c r="R14" s="89">
        <v>228816</v>
      </c>
      <c r="S14" s="89">
        <v>224716</v>
      </c>
      <c r="T14" s="89">
        <v>224077</v>
      </c>
      <c r="U14" s="89">
        <v>226106</v>
      </c>
      <c r="V14" s="89">
        <v>226192</v>
      </c>
      <c r="W14" s="89">
        <v>228936</v>
      </c>
    </row>
    <row r="15" spans="1:23" s="90" customFormat="1" ht="12.75">
      <c r="A15" s="88" t="s">
        <v>94</v>
      </c>
      <c r="B15" s="89">
        <v>62923</v>
      </c>
      <c r="C15" s="89">
        <v>66302</v>
      </c>
      <c r="D15" s="89">
        <v>70334</v>
      </c>
      <c r="E15" s="89">
        <v>68655</v>
      </c>
      <c r="F15" s="89">
        <v>73089</v>
      </c>
      <c r="G15" s="89">
        <v>74708</v>
      </c>
      <c r="H15" s="89">
        <v>77194</v>
      </c>
      <c r="I15" s="89">
        <v>73819</v>
      </c>
      <c r="J15" s="89">
        <v>74083</v>
      </c>
      <c r="K15" s="89">
        <v>76820</v>
      </c>
      <c r="L15" s="89">
        <v>75681</v>
      </c>
      <c r="M15" s="89">
        <v>76554</v>
      </c>
      <c r="N15" s="89">
        <v>77488</v>
      </c>
      <c r="O15" s="89">
        <v>72741</v>
      </c>
      <c r="P15" s="89">
        <v>68416</v>
      </c>
      <c r="Q15" s="89">
        <v>68478</v>
      </c>
      <c r="R15" s="89">
        <v>66996</v>
      </c>
      <c r="S15" s="89">
        <v>61201</v>
      </c>
      <c r="T15" s="89">
        <v>58023</v>
      </c>
      <c r="U15" s="89">
        <v>56282</v>
      </c>
      <c r="V15" s="89">
        <v>55124</v>
      </c>
      <c r="W15" s="89">
        <v>54773</v>
      </c>
    </row>
    <row r="16" spans="1:23" s="91" customFormat="1" ht="12.75">
      <c r="A16" s="88" t="s">
        <v>95</v>
      </c>
      <c r="B16" s="89">
        <v>28386</v>
      </c>
      <c r="C16" s="89">
        <v>30767</v>
      </c>
      <c r="D16" s="89">
        <v>32233</v>
      </c>
      <c r="E16" s="89">
        <v>33048</v>
      </c>
      <c r="F16" s="89">
        <v>33741</v>
      </c>
      <c r="G16" s="89">
        <v>34438</v>
      </c>
      <c r="H16" s="89">
        <v>35539</v>
      </c>
      <c r="I16" s="89">
        <v>36778</v>
      </c>
      <c r="J16" s="89">
        <v>39866</v>
      </c>
      <c r="K16" s="89">
        <v>40475</v>
      </c>
      <c r="L16" s="89">
        <v>41612</v>
      </c>
      <c r="M16" s="89">
        <v>43084</v>
      </c>
      <c r="N16" s="89">
        <v>44207</v>
      </c>
      <c r="O16" s="89">
        <v>43262</v>
      </c>
      <c r="P16" s="89">
        <v>41787</v>
      </c>
      <c r="Q16" s="89">
        <v>44026</v>
      </c>
      <c r="R16" s="89">
        <v>45500</v>
      </c>
      <c r="S16" s="89">
        <v>38056</v>
      </c>
      <c r="T16" s="89">
        <v>40753</v>
      </c>
      <c r="U16" s="89">
        <v>40864</v>
      </c>
      <c r="V16" s="89">
        <v>41286</v>
      </c>
      <c r="W16" s="89">
        <v>42634</v>
      </c>
    </row>
    <row r="17" spans="1:24" s="34" customFormat="1" ht="19.5" customHeight="1">
      <c r="A17" s="64" t="s">
        <v>98</v>
      </c>
      <c r="B17" s="65">
        <v>800058</v>
      </c>
      <c r="C17" s="66">
        <v>848301</v>
      </c>
      <c r="D17" s="66">
        <v>871797</v>
      </c>
      <c r="E17" s="66">
        <v>863307</v>
      </c>
      <c r="F17" s="66">
        <v>889368</v>
      </c>
      <c r="G17" s="66">
        <v>926645</v>
      </c>
      <c r="H17" s="66">
        <v>970745</v>
      </c>
      <c r="I17" s="66">
        <v>1002053</v>
      </c>
      <c r="J17" s="66">
        <v>1029652</v>
      </c>
      <c r="K17" s="66">
        <v>1072265</v>
      </c>
      <c r="L17" s="66">
        <v>1104660</v>
      </c>
      <c r="M17" s="66">
        <v>1146707</v>
      </c>
      <c r="N17" s="66">
        <v>1197425</v>
      </c>
      <c r="O17" s="66">
        <v>1223896</v>
      </c>
      <c r="P17" s="66">
        <v>1177157</v>
      </c>
      <c r="Q17" s="66">
        <v>1176408</v>
      </c>
      <c r="R17" s="66">
        <v>1200830</v>
      </c>
      <c r="S17" s="66">
        <v>1172783</v>
      </c>
      <c r="T17" s="66">
        <v>1167595</v>
      </c>
      <c r="U17" s="66">
        <v>1168385</v>
      </c>
      <c r="V17" s="66">
        <v>1181882</v>
      </c>
      <c r="W17" s="66">
        <v>1200716</v>
      </c>
      <c r="X17" s="95"/>
    </row>
    <row r="18" spans="1:25" ht="12.75">
      <c r="A18" s="48" t="s">
        <v>102</v>
      </c>
      <c r="B18" s="87">
        <f>-B19-B20+B21+B22</f>
        <v>-93579</v>
      </c>
      <c r="C18" s="87">
        <f aca="true" t="shared" si="3" ref="C18:W18">-C19-C20+C21+C22</f>
        <v>-103218</v>
      </c>
      <c r="D18" s="87">
        <f t="shared" si="3"/>
        <v>-108628</v>
      </c>
      <c r="E18" s="87">
        <f t="shared" si="3"/>
        <v>-92551</v>
      </c>
      <c r="F18" s="87">
        <f t="shared" si="3"/>
        <v>-98140</v>
      </c>
      <c r="G18" s="87">
        <f t="shared" si="3"/>
        <v>-101450</v>
      </c>
      <c r="H18" s="87">
        <f t="shared" si="3"/>
        <v>-104499</v>
      </c>
      <c r="I18" s="87">
        <f t="shared" si="3"/>
        <v>-101891</v>
      </c>
      <c r="J18" s="87">
        <f t="shared" si="3"/>
        <v>-99171</v>
      </c>
      <c r="K18" s="87">
        <f t="shared" si="3"/>
        <v>-105270</v>
      </c>
      <c r="L18" s="87">
        <f t="shared" si="3"/>
        <v>-111524</v>
      </c>
      <c r="M18" s="87">
        <f t="shared" si="3"/>
        <v>-117227</v>
      </c>
      <c r="N18" s="87">
        <f t="shared" si="3"/>
        <v>-130338</v>
      </c>
      <c r="O18" s="87">
        <f t="shared" si="3"/>
        <v>-137075</v>
      </c>
      <c r="P18" s="87">
        <f t="shared" si="3"/>
        <v>-116079</v>
      </c>
      <c r="Q18" s="87">
        <f t="shared" si="3"/>
        <v>-116307</v>
      </c>
      <c r="R18" s="87">
        <f t="shared" si="3"/>
        <v>-113728</v>
      </c>
      <c r="S18" s="87">
        <f t="shared" si="3"/>
        <v>-115500</v>
      </c>
      <c r="T18" s="87">
        <f t="shared" si="3"/>
        <v>-104805.90000000002</v>
      </c>
      <c r="U18" s="87">
        <f t="shared" si="3"/>
        <v>-98876.90000000002</v>
      </c>
      <c r="V18" s="87">
        <f t="shared" si="3"/>
        <v>-103781.59999999998</v>
      </c>
      <c r="W18" s="87">
        <f t="shared" si="3"/>
        <v>-105817.5</v>
      </c>
      <c r="Y18" s="76"/>
    </row>
    <row r="19" spans="1:23" ht="12.75">
      <c r="A19" s="54" t="s">
        <v>104</v>
      </c>
      <c r="B19" s="87">
        <v>101400</v>
      </c>
      <c r="C19" s="87">
        <v>109991</v>
      </c>
      <c r="D19" s="87">
        <v>118856</v>
      </c>
      <c r="E19" s="87">
        <v>126227</v>
      </c>
      <c r="F19" s="87">
        <v>133867</v>
      </c>
      <c r="G19" s="87">
        <v>139487</v>
      </c>
      <c r="H19" s="87">
        <v>140732</v>
      </c>
      <c r="I19" s="87">
        <v>142678</v>
      </c>
      <c r="J19" s="87">
        <v>144583</v>
      </c>
      <c r="K19" s="87">
        <v>149313</v>
      </c>
      <c r="L19" s="87">
        <v>154544</v>
      </c>
      <c r="M19" s="87">
        <v>166609</v>
      </c>
      <c r="N19" s="87">
        <v>178984</v>
      </c>
      <c r="O19" s="87">
        <v>188606</v>
      </c>
      <c r="P19" s="87">
        <v>182312</v>
      </c>
      <c r="Q19" s="87">
        <v>187571</v>
      </c>
      <c r="R19" s="87">
        <v>187893</v>
      </c>
      <c r="S19" s="87">
        <v>197248</v>
      </c>
      <c r="T19" s="87">
        <v>195950</v>
      </c>
      <c r="U19" s="87">
        <v>196514</v>
      </c>
      <c r="V19" s="87">
        <v>203651</v>
      </c>
      <c r="W19" s="87">
        <v>207158</v>
      </c>
    </row>
    <row r="20" spans="1:23" ht="12.75">
      <c r="A20" s="54" t="s">
        <v>108</v>
      </c>
      <c r="B20" s="87">
        <v>158387</v>
      </c>
      <c r="C20" s="87">
        <v>171044</v>
      </c>
      <c r="D20" s="87">
        <v>179234</v>
      </c>
      <c r="E20" s="87">
        <v>161797</v>
      </c>
      <c r="F20" s="87">
        <v>168904</v>
      </c>
      <c r="G20" s="87">
        <v>172234</v>
      </c>
      <c r="H20" s="87">
        <v>181859</v>
      </c>
      <c r="I20" s="87">
        <v>189940</v>
      </c>
      <c r="J20" s="87">
        <v>197954</v>
      </c>
      <c r="K20" s="87">
        <v>206359</v>
      </c>
      <c r="L20" s="87">
        <v>214609</v>
      </c>
      <c r="M20" s="87">
        <v>217583</v>
      </c>
      <c r="N20" s="87">
        <v>230864</v>
      </c>
      <c r="O20" s="87">
        <v>242977</v>
      </c>
      <c r="P20" s="87">
        <v>241031</v>
      </c>
      <c r="Q20" s="87">
        <v>243986</v>
      </c>
      <c r="R20" s="87">
        <v>246589.7</v>
      </c>
      <c r="S20" s="87">
        <v>246377.5</v>
      </c>
      <c r="T20" s="87">
        <v>244769.9</v>
      </c>
      <c r="U20" s="87">
        <v>244594.9</v>
      </c>
      <c r="V20" s="87">
        <v>249936.6</v>
      </c>
      <c r="W20" s="87">
        <v>253273.5</v>
      </c>
    </row>
    <row r="21" spans="1:23" ht="12.75">
      <c r="A21" s="54" t="s">
        <v>109</v>
      </c>
      <c r="B21" s="87">
        <v>171936</v>
      </c>
      <c r="C21" s="87">
        <v>182394</v>
      </c>
      <c r="D21" s="87">
        <v>195703</v>
      </c>
      <c r="E21" s="87">
        <v>200522</v>
      </c>
      <c r="F21" s="87">
        <v>209574</v>
      </c>
      <c r="G21" s="87">
        <v>214537</v>
      </c>
      <c r="H21" s="87">
        <v>222793</v>
      </c>
      <c r="I21" s="87">
        <v>235418</v>
      </c>
      <c r="J21" s="87">
        <v>248384</v>
      </c>
      <c r="K21" s="87">
        <v>257066</v>
      </c>
      <c r="L21" s="87">
        <v>265356</v>
      </c>
      <c r="M21" s="87">
        <v>277923</v>
      </c>
      <c r="N21" s="87">
        <v>290572</v>
      </c>
      <c r="O21" s="87">
        <v>305252</v>
      </c>
      <c r="P21" s="87">
        <v>319076</v>
      </c>
      <c r="Q21" s="87">
        <v>327433</v>
      </c>
      <c r="R21" s="87">
        <v>334838.7</v>
      </c>
      <c r="S21" s="87">
        <v>340857.5</v>
      </c>
      <c r="T21" s="87">
        <v>348740</v>
      </c>
      <c r="U21" s="87">
        <v>355041</v>
      </c>
      <c r="V21" s="87">
        <v>362060</v>
      </c>
      <c r="W21" s="87">
        <v>367179</v>
      </c>
    </row>
    <row r="22" spans="1:23" ht="12.75">
      <c r="A22" s="54" t="s">
        <v>107</v>
      </c>
      <c r="B22" s="87">
        <v>-5728</v>
      </c>
      <c r="C22" s="87">
        <v>-4577</v>
      </c>
      <c r="D22" s="87">
        <v>-6241</v>
      </c>
      <c r="E22" s="87">
        <v>-5049</v>
      </c>
      <c r="F22" s="87">
        <v>-4943</v>
      </c>
      <c r="G22" s="87">
        <v>-4266</v>
      </c>
      <c r="H22" s="87">
        <v>-4701</v>
      </c>
      <c r="I22" s="87">
        <v>-4691</v>
      </c>
      <c r="J22" s="87">
        <v>-5018</v>
      </c>
      <c r="K22" s="87">
        <v>-6664</v>
      </c>
      <c r="L22" s="87">
        <v>-7727</v>
      </c>
      <c r="M22" s="87">
        <v>-10958</v>
      </c>
      <c r="N22" s="87">
        <v>-11062</v>
      </c>
      <c r="O22" s="87">
        <v>-10744</v>
      </c>
      <c r="P22" s="87">
        <v>-11812</v>
      </c>
      <c r="Q22" s="87">
        <v>-12183</v>
      </c>
      <c r="R22" s="87">
        <v>-14084</v>
      </c>
      <c r="S22" s="87">
        <v>-12732</v>
      </c>
      <c r="T22" s="87">
        <v>-12826</v>
      </c>
      <c r="U22" s="87">
        <v>-12809</v>
      </c>
      <c r="V22" s="87">
        <v>-12254</v>
      </c>
      <c r="W22" s="87">
        <v>-12565</v>
      </c>
    </row>
    <row r="23" spans="1:23" s="29" customFormat="1" ht="12.75">
      <c r="A23" s="56" t="s">
        <v>6</v>
      </c>
      <c r="B23" s="89">
        <v>-2398.55</v>
      </c>
      <c r="C23" s="89">
        <v>-2398.55</v>
      </c>
      <c r="D23" s="89">
        <v>-2398.55</v>
      </c>
      <c r="E23" s="89">
        <v>-2398.55</v>
      </c>
      <c r="F23" s="89">
        <v>-2398.55</v>
      </c>
      <c r="G23" s="89">
        <v>-2398.55</v>
      </c>
      <c r="H23" s="89">
        <v>-2398.55</v>
      </c>
      <c r="I23" s="89">
        <v>-2398.55</v>
      </c>
      <c r="J23" s="89">
        <v>-2398.55</v>
      </c>
      <c r="K23" s="89">
        <v>-2398.55</v>
      </c>
      <c r="L23" s="89">
        <v>-2398.55</v>
      </c>
      <c r="M23" s="89">
        <v>-2398.55</v>
      </c>
      <c r="N23" s="89">
        <v>-2398.55</v>
      </c>
      <c r="O23" s="89">
        <v>-2398.55</v>
      </c>
      <c r="P23" s="89">
        <v>-2398.55</v>
      </c>
      <c r="Q23" s="89">
        <v>-2398.55</v>
      </c>
      <c r="R23" s="89">
        <v>-2398.55</v>
      </c>
      <c r="S23" s="89">
        <v>-2398.55</v>
      </c>
      <c r="T23" s="89">
        <v>-2398.55</v>
      </c>
      <c r="U23" s="89">
        <v>-2398.55</v>
      </c>
      <c r="V23" s="89">
        <v>-2398.55</v>
      </c>
      <c r="W23" s="89">
        <v>-2398.55</v>
      </c>
    </row>
    <row r="24" spans="1:23" s="29" customFormat="1" ht="12.75">
      <c r="A24" s="56" t="s">
        <v>8</v>
      </c>
      <c r="B24" s="89">
        <v>-161.70000000000005</v>
      </c>
      <c r="C24" s="89">
        <v>-161.70000000000005</v>
      </c>
      <c r="D24" s="89">
        <v>-161.70000000000005</v>
      </c>
      <c r="E24" s="89">
        <v>-161.70000000000005</v>
      </c>
      <c r="F24" s="89">
        <v>-161.70000000000005</v>
      </c>
      <c r="G24" s="89">
        <v>-161.70000000000005</v>
      </c>
      <c r="H24" s="89">
        <v>-161.70000000000005</v>
      </c>
      <c r="I24" s="89">
        <v>-161.70000000000005</v>
      </c>
      <c r="J24" s="89">
        <v>-161.70000000000005</v>
      </c>
      <c r="K24" s="89">
        <v>-161.70000000000005</v>
      </c>
      <c r="L24" s="89">
        <v>-161.70000000000005</v>
      </c>
      <c r="M24" s="89">
        <v>-161.70000000000005</v>
      </c>
      <c r="N24" s="89">
        <v>-161.70000000000005</v>
      </c>
      <c r="O24" s="89">
        <v>-161.70000000000005</v>
      </c>
      <c r="P24" s="89">
        <v>-161.70000000000005</v>
      </c>
      <c r="Q24" s="89">
        <v>-161.70000000000005</v>
      </c>
      <c r="R24" s="89">
        <v>-161.70000000000005</v>
      </c>
      <c r="S24" s="89">
        <v>-161.70000000000005</v>
      </c>
      <c r="T24" s="89">
        <v>-161.70000000000005</v>
      </c>
      <c r="U24" s="89">
        <v>-161.70000000000005</v>
      </c>
      <c r="V24" s="89">
        <v>-161.70000000000005</v>
      </c>
      <c r="W24" s="89">
        <v>-161.70000000000005</v>
      </c>
    </row>
    <row r="25" spans="1:23" s="29" customFormat="1" ht="12.75">
      <c r="A25" s="56" t="s">
        <v>7</v>
      </c>
      <c r="B25" s="89">
        <v>-3167.617014613569</v>
      </c>
      <c r="C25" s="89">
        <v>-3167.617014613569</v>
      </c>
      <c r="D25" s="89">
        <v>-3167.617014613569</v>
      </c>
      <c r="E25" s="89">
        <v>-3167.617014613569</v>
      </c>
      <c r="F25" s="89">
        <v>-3167.617014613569</v>
      </c>
      <c r="G25" s="89">
        <v>-3167.617014613569</v>
      </c>
      <c r="H25" s="89">
        <v>-3167.617014613569</v>
      </c>
      <c r="I25" s="89">
        <v>-3167.617014613569</v>
      </c>
      <c r="J25" s="89">
        <v>-3167.617014613569</v>
      </c>
      <c r="K25" s="89">
        <v>-3167.617014613569</v>
      </c>
      <c r="L25" s="89">
        <v>-3167.617014613569</v>
      </c>
      <c r="M25" s="89">
        <v>-3167.617014613569</v>
      </c>
      <c r="N25" s="89">
        <v>-3167.617014613569</v>
      </c>
      <c r="O25" s="89">
        <v>-3167.617014613569</v>
      </c>
      <c r="P25" s="89">
        <v>-3167.617014613569</v>
      </c>
      <c r="Q25" s="89">
        <v>-3167.617014613569</v>
      </c>
      <c r="R25" s="89">
        <v>-3167.617014613569</v>
      </c>
      <c r="S25" s="89">
        <v>-3167.617014613569</v>
      </c>
      <c r="T25" s="89">
        <v>-3167.617014613569</v>
      </c>
      <c r="U25" s="89">
        <v>-3167.617014613569</v>
      </c>
      <c r="V25" s="89">
        <v>-3167.617014613569</v>
      </c>
      <c r="W25" s="89">
        <v>-3167.617014613569</v>
      </c>
    </row>
    <row r="26" spans="1:24" s="34" customFormat="1" ht="19.5" customHeight="1">
      <c r="A26" s="64" t="s">
        <v>89</v>
      </c>
      <c r="B26" s="65">
        <v>706479</v>
      </c>
      <c r="C26" s="66">
        <v>745083</v>
      </c>
      <c r="D26" s="66">
        <v>763169</v>
      </c>
      <c r="E26" s="66">
        <v>770756</v>
      </c>
      <c r="F26" s="66">
        <v>791227</v>
      </c>
      <c r="G26" s="66">
        <v>825194</v>
      </c>
      <c r="H26" s="66">
        <v>866245</v>
      </c>
      <c r="I26" s="66">
        <v>900163</v>
      </c>
      <c r="J26" s="66">
        <v>930481</v>
      </c>
      <c r="K26" s="66">
        <v>966994</v>
      </c>
      <c r="L26" s="66">
        <v>993136</v>
      </c>
      <c r="M26" s="66">
        <v>1029481</v>
      </c>
      <c r="N26" s="66">
        <v>1067088</v>
      </c>
      <c r="O26" s="66">
        <v>1086821</v>
      </c>
      <c r="P26" s="66">
        <v>1061078</v>
      </c>
      <c r="Q26" s="66">
        <v>1060100</v>
      </c>
      <c r="R26" s="66">
        <v>1087101</v>
      </c>
      <c r="S26" s="66">
        <v>1057283</v>
      </c>
      <c r="T26" s="66">
        <v>1062789</v>
      </c>
      <c r="U26" s="66">
        <v>1069508</v>
      </c>
      <c r="V26" s="66">
        <v>1078101</v>
      </c>
      <c r="W26" s="66">
        <v>1094899</v>
      </c>
      <c r="X26" s="95"/>
    </row>
    <row r="27" spans="1:23" ht="12.75">
      <c r="A27" s="48" t="s">
        <v>99</v>
      </c>
      <c r="B27" s="87">
        <v>2385</v>
      </c>
      <c r="C27" s="87">
        <v>4723.1</v>
      </c>
      <c r="D27" s="87">
        <v>4073.7</v>
      </c>
      <c r="E27" s="87">
        <v>5371.4</v>
      </c>
      <c r="F27" s="87">
        <v>7723.9</v>
      </c>
      <c r="G27" s="87">
        <v>8231.4</v>
      </c>
      <c r="H27" s="87">
        <v>9013.6</v>
      </c>
      <c r="I27" s="87">
        <v>8642.8</v>
      </c>
      <c r="J27" s="87">
        <v>6879.9</v>
      </c>
      <c r="K27" s="87">
        <v>8682.1</v>
      </c>
      <c r="L27" s="87">
        <v>11378</v>
      </c>
      <c r="M27" s="87">
        <v>9277.5</v>
      </c>
      <c r="N27" s="87">
        <v>3140.2</v>
      </c>
      <c r="O27" s="87">
        <v>4237.5</v>
      </c>
      <c r="P27" s="87">
        <v>3762.5</v>
      </c>
      <c r="Q27" s="87">
        <v>3398.2</v>
      </c>
      <c r="R27" s="87">
        <v>2897.9</v>
      </c>
      <c r="S27" s="87">
        <v>3095.8</v>
      </c>
      <c r="T27" s="87">
        <v>2947</v>
      </c>
      <c r="U27" s="87">
        <v>4754.9</v>
      </c>
      <c r="V27" s="87">
        <v>4216.7</v>
      </c>
      <c r="W27" s="87">
        <v>4520.1</v>
      </c>
    </row>
    <row r="28" spans="1:23" ht="12.75">
      <c r="A28" s="49" t="s">
        <v>126</v>
      </c>
      <c r="B28" s="50">
        <v>576712</v>
      </c>
      <c r="C28" s="51">
        <v>606318</v>
      </c>
      <c r="D28" s="51">
        <v>640032</v>
      </c>
      <c r="E28" s="51">
        <v>673557</v>
      </c>
      <c r="F28" s="51">
        <v>703551</v>
      </c>
      <c r="G28" s="51">
        <v>744476</v>
      </c>
      <c r="H28" s="51">
        <v>768473</v>
      </c>
      <c r="I28" s="51">
        <v>790795</v>
      </c>
      <c r="J28" s="51">
        <v>820426</v>
      </c>
      <c r="K28" s="51">
        <v>848612</v>
      </c>
      <c r="L28" s="51">
        <v>877796</v>
      </c>
      <c r="M28" s="51">
        <v>913227</v>
      </c>
      <c r="N28" s="51">
        <v>944918</v>
      </c>
      <c r="O28" s="51">
        <v>964247</v>
      </c>
      <c r="P28" s="51">
        <v>945051</v>
      </c>
      <c r="Q28" s="51">
        <v>970153</v>
      </c>
      <c r="R28" s="51">
        <v>998377</v>
      </c>
      <c r="S28" s="51">
        <v>985067</v>
      </c>
      <c r="T28" s="51">
        <v>971969</v>
      </c>
      <c r="U28" s="51">
        <v>976780</v>
      </c>
      <c r="V28" s="51">
        <v>991501</v>
      </c>
      <c r="W28" s="51">
        <v>1004467</v>
      </c>
    </row>
    <row r="29" spans="1:24" s="34" customFormat="1" ht="19.5" customHeight="1">
      <c r="A29" s="64" t="s">
        <v>125</v>
      </c>
      <c r="B29" s="65">
        <v>132152</v>
      </c>
      <c r="C29" s="66">
        <v>143488</v>
      </c>
      <c r="D29" s="66">
        <v>127211</v>
      </c>
      <c r="E29" s="66">
        <v>102570</v>
      </c>
      <c r="F29" s="66">
        <v>95400</v>
      </c>
      <c r="G29" s="66">
        <v>88950</v>
      </c>
      <c r="H29" s="66">
        <v>106785</v>
      </c>
      <c r="I29" s="66">
        <v>118011</v>
      </c>
      <c r="J29" s="66">
        <v>116934</v>
      </c>
      <c r="K29" s="66">
        <v>127064</v>
      </c>
      <c r="L29" s="66">
        <v>126717</v>
      </c>
      <c r="M29" s="66">
        <v>125531</v>
      </c>
      <c r="N29" s="66">
        <v>125311</v>
      </c>
      <c r="O29" s="66">
        <v>126811</v>
      </c>
      <c r="P29" s="66">
        <v>119789</v>
      </c>
      <c r="Q29" s="66">
        <v>93345</v>
      </c>
      <c r="R29" s="66">
        <v>91622</v>
      </c>
      <c r="S29" s="66">
        <v>75312</v>
      </c>
      <c r="T29" s="66">
        <v>93767</v>
      </c>
      <c r="U29" s="66">
        <v>97484</v>
      </c>
      <c r="V29" s="66">
        <v>90817</v>
      </c>
      <c r="W29" s="66">
        <v>94952</v>
      </c>
      <c r="X29" s="95"/>
    </row>
    <row r="30" spans="1:23" ht="12.75">
      <c r="A30" s="48" t="s">
        <v>34</v>
      </c>
      <c r="B30" s="87">
        <v>2795</v>
      </c>
      <c r="C30" s="87">
        <v>1745</v>
      </c>
      <c r="D30" s="87">
        <v>6999</v>
      </c>
      <c r="E30" s="87">
        <v>3520</v>
      </c>
      <c r="F30" s="87">
        <v>1154</v>
      </c>
      <c r="G30" s="87">
        <v>1037</v>
      </c>
      <c r="H30" s="87">
        <v>996</v>
      </c>
      <c r="I30" s="87">
        <v>2200</v>
      </c>
      <c r="J30" s="87">
        <v>8892</v>
      </c>
      <c r="K30" s="87">
        <v>5391</v>
      </c>
      <c r="L30" s="87">
        <v>1500</v>
      </c>
      <c r="M30" s="87">
        <v>189</v>
      </c>
      <c r="N30" s="87">
        <v>269</v>
      </c>
      <c r="O30" s="87">
        <v>467</v>
      </c>
      <c r="P30" s="87">
        <v>5610</v>
      </c>
      <c r="Q30" s="87">
        <v>1300</v>
      </c>
      <c r="R30" s="87">
        <v>574</v>
      </c>
      <c r="S30" s="87">
        <v>668</v>
      </c>
      <c r="T30" s="87">
        <v>1150</v>
      </c>
      <c r="U30" s="87">
        <v>710</v>
      </c>
      <c r="V30" s="87">
        <v>949</v>
      </c>
      <c r="W30" s="87">
        <v>4865</v>
      </c>
    </row>
    <row r="31" spans="1:23" ht="12.75">
      <c r="A31" s="48" t="s">
        <v>1</v>
      </c>
      <c r="B31" s="87">
        <v>736</v>
      </c>
      <c r="C31" s="87">
        <v>833</v>
      </c>
      <c r="D31" s="87">
        <v>928</v>
      </c>
      <c r="E31" s="87">
        <v>1080</v>
      </c>
      <c r="F31" s="87">
        <v>1472</v>
      </c>
      <c r="G31" s="87">
        <v>1623</v>
      </c>
      <c r="H31" s="87">
        <v>1736</v>
      </c>
      <c r="I31" s="87">
        <v>2318</v>
      </c>
      <c r="J31" s="87">
        <v>1914</v>
      </c>
      <c r="K31" s="87">
        <v>2096</v>
      </c>
      <c r="L31" s="87">
        <v>1932</v>
      </c>
      <c r="M31" s="87">
        <v>1782</v>
      </c>
      <c r="N31" s="87">
        <v>1990</v>
      </c>
      <c r="O31" s="87">
        <v>1755</v>
      </c>
      <c r="P31" s="87">
        <v>1671</v>
      </c>
      <c r="Q31" s="87">
        <v>1922</v>
      </c>
      <c r="R31" s="87">
        <v>1675</v>
      </c>
      <c r="S31" s="87">
        <v>2399</v>
      </c>
      <c r="T31" s="87">
        <v>1137</v>
      </c>
      <c r="U31" s="87">
        <v>1386</v>
      </c>
      <c r="V31" s="87">
        <v>1561</v>
      </c>
      <c r="W31" s="87">
        <v>2273</v>
      </c>
    </row>
    <row r="32" spans="1:23" ht="12.75">
      <c r="A32" s="48" t="s">
        <v>2</v>
      </c>
      <c r="B32" s="87">
        <v>7436.900000000001</v>
      </c>
      <c r="C32" s="87">
        <v>-966.6999999999999</v>
      </c>
      <c r="D32" s="87">
        <v>-663.94</v>
      </c>
      <c r="E32" s="87">
        <v>-121.34000000000003</v>
      </c>
      <c r="F32" s="87">
        <v>131.20000000000005</v>
      </c>
      <c r="G32" s="87">
        <v>-802.6200000000001</v>
      </c>
      <c r="H32" s="87">
        <v>-1026.72</v>
      </c>
      <c r="I32" s="87">
        <v>-898.9999999999999</v>
      </c>
      <c r="J32" s="87">
        <v>-933.84</v>
      </c>
      <c r="K32" s="87">
        <v>-1104.26</v>
      </c>
      <c r="L32" s="87">
        <v>-1232.66</v>
      </c>
      <c r="M32" s="87">
        <v>-1217.12</v>
      </c>
      <c r="N32" s="87">
        <v>-1222.72</v>
      </c>
      <c r="O32" s="87">
        <v>-1564.2</v>
      </c>
      <c r="P32" s="87">
        <v>-1461.3</v>
      </c>
      <c r="Q32" s="87">
        <v>-1684.3</v>
      </c>
      <c r="R32" s="87">
        <v>-1820.6</v>
      </c>
      <c r="S32" s="87">
        <v>-2448.8</v>
      </c>
      <c r="T32" s="87">
        <v>-2183</v>
      </c>
      <c r="U32" s="87">
        <v>-1768.8</v>
      </c>
      <c r="V32" s="87">
        <v>249.20000000000005</v>
      </c>
      <c r="W32" s="87">
        <v>-2251.2</v>
      </c>
    </row>
    <row r="33" spans="1:23" ht="12.75">
      <c r="A33" s="48" t="s">
        <v>3</v>
      </c>
      <c r="B33" s="87">
        <v>44498</v>
      </c>
      <c r="C33" s="87">
        <v>45319</v>
      </c>
      <c r="D33" s="87">
        <f>D34+D35+D36</f>
        <v>45999.37</v>
      </c>
      <c r="E33" s="87">
        <v>46908</v>
      </c>
      <c r="F33" s="87">
        <v>48630</v>
      </c>
      <c r="G33" s="87">
        <f>G34+G35+G36</f>
        <v>53604.9</v>
      </c>
      <c r="H33" s="87">
        <v>55548</v>
      </c>
      <c r="I33" s="87">
        <v>60857</v>
      </c>
      <c r="J33" s="87">
        <f>J34+J35+J36</f>
        <v>64200.3</v>
      </c>
      <c r="K33" s="87">
        <v>67637</v>
      </c>
      <c r="L33" s="87">
        <v>75079</v>
      </c>
      <c r="M33" s="87">
        <f>M34+M35+M36</f>
        <v>80866.9</v>
      </c>
      <c r="N33" s="87">
        <v>84874</v>
      </c>
      <c r="O33" s="87">
        <v>85260</v>
      </c>
      <c r="P33" s="87">
        <f>P34+P35+P36</f>
        <v>78103.5</v>
      </c>
      <c r="Q33" s="87">
        <v>79614</v>
      </c>
      <c r="R33" s="87">
        <v>76973</v>
      </c>
      <c r="S33" s="87">
        <f>S34+S35+S36</f>
        <v>72902.4</v>
      </c>
      <c r="T33" s="87">
        <v>69456</v>
      </c>
      <c r="U33" s="87">
        <v>65026</v>
      </c>
      <c r="V33" s="87">
        <f>V34+V35+V36</f>
        <v>66031.2</v>
      </c>
      <c r="W33" s="87">
        <v>68501</v>
      </c>
    </row>
    <row r="34" spans="1:23" ht="12.75">
      <c r="A34" s="54" t="s">
        <v>111</v>
      </c>
      <c r="B34" s="87">
        <v>43850</v>
      </c>
      <c r="C34" s="87">
        <v>44452</v>
      </c>
      <c r="D34" s="87">
        <v>45146</v>
      </c>
      <c r="E34" s="87">
        <v>45848</v>
      </c>
      <c r="F34" s="87">
        <v>47467</v>
      </c>
      <c r="G34" s="87">
        <v>51632</v>
      </c>
      <c r="H34" s="87">
        <v>54154</v>
      </c>
      <c r="I34" s="87">
        <v>59468</v>
      </c>
      <c r="J34" s="87">
        <v>62682</v>
      </c>
      <c r="K34" s="87">
        <v>65910</v>
      </c>
      <c r="L34" s="87">
        <v>73435</v>
      </c>
      <c r="M34" s="87">
        <v>78976</v>
      </c>
      <c r="N34" s="87">
        <v>83018</v>
      </c>
      <c r="O34" s="87">
        <v>83572</v>
      </c>
      <c r="P34" s="87">
        <v>76743</v>
      </c>
      <c r="Q34" s="87">
        <v>77686</v>
      </c>
      <c r="R34" s="87">
        <v>74976</v>
      </c>
      <c r="S34" s="87">
        <v>70634</v>
      </c>
      <c r="T34" s="87">
        <v>67891</v>
      </c>
      <c r="U34" s="87">
        <v>63210</v>
      </c>
      <c r="V34" s="87">
        <v>64240</v>
      </c>
      <c r="W34" s="87">
        <v>66627</v>
      </c>
    </row>
    <row r="35" spans="1:23" ht="12.75">
      <c r="A35" s="54" t="s">
        <v>112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</row>
    <row r="36" spans="1:23" ht="12.75">
      <c r="A36" s="54" t="s">
        <v>113</v>
      </c>
      <c r="B36" s="87">
        <v>647.96</v>
      </c>
      <c r="C36" s="87">
        <v>866.61</v>
      </c>
      <c r="D36" s="87">
        <v>853.37</v>
      </c>
      <c r="E36" s="87">
        <v>1060.4</v>
      </c>
      <c r="F36" s="87">
        <v>1162.7</v>
      </c>
      <c r="G36" s="87">
        <v>1972.9</v>
      </c>
      <c r="H36" s="87">
        <v>1393.5</v>
      </c>
      <c r="I36" s="87">
        <v>1388.6</v>
      </c>
      <c r="J36" s="87">
        <v>1518.3</v>
      </c>
      <c r="K36" s="87">
        <v>1726.8</v>
      </c>
      <c r="L36" s="87">
        <v>1643.6</v>
      </c>
      <c r="M36" s="87">
        <v>1890.9</v>
      </c>
      <c r="N36" s="87">
        <v>1856.1</v>
      </c>
      <c r="O36" s="87">
        <v>1687.8</v>
      </c>
      <c r="P36" s="87">
        <v>1360.5</v>
      </c>
      <c r="Q36" s="87">
        <v>1928.2</v>
      </c>
      <c r="R36" s="87">
        <v>1997.4</v>
      </c>
      <c r="S36" s="87">
        <v>2268.4</v>
      </c>
      <c r="T36" s="87">
        <v>1564.6</v>
      </c>
      <c r="U36" s="87">
        <v>1816.2</v>
      </c>
      <c r="V36" s="87">
        <v>1791.2</v>
      </c>
      <c r="W36" s="87">
        <v>1874.3</v>
      </c>
    </row>
    <row r="37" spans="1:23" ht="12.75">
      <c r="A37" s="48" t="s">
        <v>114</v>
      </c>
      <c r="B37" s="50">
        <v>-471.72</v>
      </c>
      <c r="C37" s="51">
        <v>-520.83</v>
      </c>
      <c r="D37" s="51">
        <v>-416.83</v>
      </c>
      <c r="E37" s="51">
        <v>-412.09</v>
      </c>
      <c r="F37" s="51">
        <v>-445.36</v>
      </c>
      <c r="G37" s="51">
        <v>-479.78</v>
      </c>
      <c r="H37" s="51">
        <v>-511.5</v>
      </c>
      <c r="I37" s="51">
        <v>-538.11</v>
      </c>
      <c r="J37" s="51">
        <v>-192.29</v>
      </c>
      <c r="K37" s="51">
        <v>-563.78</v>
      </c>
      <c r="L37" s="51">
        <v>-401.52</v>
      </c>
      <c r="M37" s="51">
        <v>-537.73</v>
      </c>
      <c r="N37" s="51">
        <v>-216.35</v>
      </c>
      <c r="O37" s="51">
        <v>-268</v>
      </c>
      <c r="P37" s="51">
        <v>-465.19</v>
      </c>
      <c r="Q37" s="51">
        <v>-450.76</v>
      </c>
      <c r="R37" s="51">
        <v>-579.68</v>
      </c>
      <c r="S37" s="51">
        <v>-350.05</v>
      </c>
      <c r="T37" s="51">
        <v>-340.4</v>
      </c>
      <c r="U37" s="51">
        <v>-424.88</v>
      </c>
      <c r="V37" s="51">
        <v>-396.07</v>
      </c>
      <c r="W37" s="51">
        <v>-400.13</v>
      </c>
    </row>
    <row r="38" spans="1:24" s="34" customFormat="1" ht="19.5" customHeight="1" thickBot="1">
      <c r="A38" s="78" t="s">
        <v>4</v>
      </c>
      <c r="B38" s="79">
        <v>93503</v>
      </c>
      <c r="C38" s="80">
        <v>96811</v>
      </c>
      <c r="D38" s="80">
        <v>74893</v>
      </c>
      <c r="E38" s="80">
        <v>53512</v>
      </c>
      <c r="F38" s="80">
        <v>47665</v>
      </c>
      <c r="G38" s="80">
        <v>35608</v>
      </c>
      <c r="H38" s="80">
        <v>51462</v>
      </c>
      <c r="I38" s="80">
        <v>56911</v>
      </c>
      <c r="J38" s="80">
        <v>45015</v>
      </c>
      <c r="K38" s="80">
        <v>55592</v>
      </c>
      <c r="L38" s="80">
        <v>51239</v>
      </c>
      <c r="M38" s="80">
        <v>45578</v>
      </c>
      <c r="N38" s="80">
        <v>41151</v>
      </c>
      <c r="O38" s="80">
        <v>41543</v>
      </c>
      <c r="P38" s="80">
        <v>36751</v>
      </c>
      <c r="Q38" s="80">
        <v>13119</v>
      </c>
      <c r="R38" s="80">
        <v>14509</v>
      </c>
      <c r="S38" s="80">
        <v>2041.8</v>
      </c>
      <c r="T38" s="80">
        <v>22455</v>
      </c>
      <c r="U38" s="80">
        <v>31790</v>
      </c>
      <c r="V38" s="80">
        <v>26043</v>
      </c>
      <c r="W38" s="80">
        <v>22007</v>
      </c>
      <c r="X38" s="95"/>
    </row>
    <row r="39" spans="2:23" ht="12.7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s="29" customFormat="1" ht="12.75">
      <c r="A40" s="31" t="s">
        <v>101</v>
      </c>
      <c r="B40" s="93">
        <v>22963</v>
      </c>
      <c r="C40" s="93">
        <v>24161</v>
      </c>
      <c r="D40" s="93">
        <v>25315</v>
      </c>
      <c r="E40" s="93">
        <v>26191</v>
      </c>
      <c r="F40" s="93">
        <v>26994</v>
      </c>
      <c r="G40" s="93">
        <v>28319</v>
      </c>
      <c r="H40" s="93">
        <v>29288</v>
      </c>
      <c r="I40" s="93">
        <v>30779</v>
      </c>
      <c r="J40" s="93">
        <v>32107</v>
      </c>
      <c r="K40" s="93">
        <v>33975</v>
      </c>
      <c r="L40" s="93">
        <v>36257</v>
      </c>
      <c r="M40" s="93">
        <v>37998</v>
      </c>
      <c r="N40" s="93">
        <v>40262</v>
      </c>
      <c r="O40" s="93">
        <v>42505</v>
      </c>
      <c r="P40" s="93">
        <v>44012</v>
      </c>
      <c r="Q40" s="93">
        <v>45634</v>
      </c>
      <c r="R40" s="93">
        <v>48057</v>
      </c>
      <c r="S40" s="93">
        <v>49755</v>
      </c>
      <c r="T40" s="93">
        <v>50597</v>
      </c>
      <c r="U40" s="93">
        <v>51291</v>
      </c>
      <c r="V40" s="93">
        <v>51693</v>
      </c>
      <c r="W40" s="93">
        <v>52421</v>
      </c>
    </row>
    <row r="42" spans="2:23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s="25" customFormat="1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s="25" customFormat="1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23" s="25" customFormat="1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3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2:23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</sheetData>
  <sheetProtection/>
  <hyperlinks>
    <hyperlink ref="I1" location="legenda!A1" display="Legenda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pane xSplit="1" ySplit="2" topLeftCell="B3" activePane="bottomRight" state="frozen"/>
      <selection pane="topLeft" activeCell="A7" sqref="A7:W7"/>
      <selection pane="topRight" activeCell="A7" sqref="A7:W7"/>
      <selection pane="bottomLeft" activeCell="A7" sqref="A7:W7"/>
      <selection pane="bottomRight" activeCell="A33" sqref="A33:IV33"/>
    </sheetView>
  </sheetViews>
  <sheetFormatPr defaultColWidth="9.140625" defaultRowHeight="15"/>
  <cols>
    <col min="1" max="1" width="65.7109375" style="25" customWidth="1"/>
    <col min="2" max="7" width="10.28125" style="25" bestFit="1" customWidth="1"/>
    <col min="8" max="8" width="10.57421875" style="25" bestFit="1" customWidth="1"/>
    <col min="9" max="11" width="10.28125" style="25" bestFit="1" customWidth="1"/>
    <col min="12" max="12" width="10.57421875" style="25" bestFit="1" customWidth="1"/>
    <col min="13" max="23" width="10.28125" style="25" bestFit="1" customWidth="1"/>
    <col min="24" max="16384" width="9.140625" style="1" customWidth="1"/>
  </cols>
  <sheetData>
    <row r="1" spans="1:9" ht="15.75">
      <c r="A1" s="106" t="s">
        <v>168</v>
      </c>
      <c r="I1" s="34" t="s">
        <v>35</v>
      </c>
    </row>
    <row r="2" spans="1:23" s="47" customFormat="1" ht="21.75" customHeight="1" thickBot="1">
      <c r="A2" s="96" t="s">
        <v>17</v>
      </c>
      <c r="B2" s="97">
        <v>1995</v>
      </c>
      <c r="C2" s="97">
        <f>B2+1</f>
        <v>1996</v>
      </c>
      <c r="D2" s="97">
        <f aca="true" t="shared" si="0" ref="D2:W2">C2+1</f>
        <v>1997</v>
      </c>
      <c r="E2" s="97">
        <f t="shared" si="0"/>
        <v>1998</v>
      </c>
      <c r="F2" s="97">
        <f t="shared" si="0"/>
        <v>1999</v>
      </c>
      <c r="G2" s="97">
        <f t="shared" si="0"/>
        <v>2000</v>
      </c>
      <c r="H2" s="97">
        <f t="shared" si="0"/>
        <v>2001</v>
      </c>
      <c r="I2" s="97">
        <f t="shared" si="0"/>
        <v>2002</v>
      </c>
      <c r="J2" s="97">
        <f t="shared" si="0"/>
        <v>2003</v>
      </c>
      <c r="K2" s="97">
        <f t="shared" si="0"/>
        <v>2004</v>
      </c>
      <c r="L2" s="97">
        <f t="shared" si="0"/>
        <v>2005</v>
      </c>
      <c r="M2" s="97">
        <f t="shared" si="0"/>
        <v>2006</v>
      </c>
      <c r="N2" s="97">
        <f t="shared" si="0"/>
        <v>2007</v>
      </c>
      <c r="O2" s="97">
        <f t="shared" si="0"/>
        <v>2008</v>
      </c>
      <c r="P2" s="97">
        <f t="shared" si="0"/>
        <v>2009</v>
      </c>
      <c r="Q2" s="97">
        <f t="shared" si="0"/>
        <v>2010</v>
      </c>
      <c r="R2" s="97">
        <f t="shared" si="0"/>
        <v>2011</v>
      </c>
      <c r="S2" s="97">
        <f t="shared" si="0"/>
        <v>2012</v>
      </c>
      <c r="T2" s="97">
        <f t="shared" si="0"/>
        <v>2013</v>
      </c>
      <c r="U2" s="97">
        <f t="shared" si="0"/>
        <v>2014</v>
      </c>
      <c r="V2" s="97">
        <f t="shared" si="0"/>
        <v>2015</v>
      </c>
      <c r="W2" s="97">
        <f t="shared" si="0"/>
        <v>2016</v>
      </c>
    </row>
    <row r="3" spans="1:24" s="25" customFormat="1" ht="19.5" customHeight="1">
      <c r="A3" s="67" t="s">
        <v>14</v>
      </c>
      <c r="B3" s="63">
        <v>201580</v>
      </c>
      <c r="C3" s="63">
        <v>212099</v>
      </c>
      <c r="D3" s="63">
        <v>221996</v>
      </c>
      <c r="E3" s="63">
        <v>225435</v>
      </c>
      <c r="F3" s="63">
        <v>231013</v>
      </c>
      <c r="G3" s="63">
        <v>242359</v>
      </c>
      <c r="H3" s="63">
        <v>251972</v>
      </c>
      <c r="I3" s="63">
        <v>261634</v>
      </c>
      <c r="J3" s="63">
        <v>271874</v>
      </c>
      <c r="K3" s="63">
        <v>281122</v>
      </c>
      <c r="L3" s="63">
        <v>280000</v>
      </c>
      <c r="M3" s="63">
        <v>284980</v>
      </c>
      <c r="N3" s="63">
        <v>294049</v>
      </c>
      <c r="O3" s="63">
        <v>295838</v>
      </c>
      <c r="P3" s="63">
        <v>285470</v>
      </c>
      <c r="Q3" s="63">
        <v>286030</v>
      </c>
      <c r="R3" s="63">
        <v>290360</v>
      </c>
      <c r="S3" s="63">
        <v>290300</v>
      </c>
      <c r="T3" s="63">
        <v>286168</v>
      </c>
      <c r="U3" s="63">
        <v>288069</v>
      </c>
      <c r="V3" s="63">
        <v>287652</v>
      </c>
      <c r="W3" s="63">
        <v>288533</v>
      </c>
      <c r="X3" s="24"/>
    </row>
    <row r="4" spans="1:23" ht="12.75">
      <c r="A4" s="68" t="s">
        <v>10</v>
      </c>
      <c r="B4" s="55">
        <v>17571</v>
      </c>
      <c r="C4" s="55">
        <v>17678</v>
      </c>
      <c r="D4" s="55">
        <v>18209</v>
      </c>
      <c r="E4" s="55">
        <v>18403</v>
      </c>
      <c r="F4" s="55">
        <v>18507</v>
      </c>
      <c r="G4" s="55">
        <v>18631</v>
      </c>
      <c r="H4" s="55">
        <v>19596</v>
      </c>
      <c r="I4" s="55">
        <v>22153</v>
      </c>
      <c r="J4" s="55">
        <v>22180</v>
      </c>
      <c r="K4" s="55">
        <v>22056</v>
      </c>
      <c r="L4" s="55">
        <v>22858</v>
      </c>
      <c r="M4" s="55">
        <v>23873</v>
      </c>
      <c r="N4" s="55">
        <v>24802</v>
      </c>
      <c r="O4" s="55">
        <v>25893</v>
      </c>
      <c r="P4" s="55">
        <v>25604</v>
      </c>
      <c r="Q4" s="55">
        <v>25847</v>
      </c>
      <c r="R4" s="55">
        <v>25999</v>
      </c>
      <c r="S4" s="55">
        <v>25518</v>
      </c>
      <c r="T4" s="55">
        <v>24379</v>
      </c>
      <c r="U4" s="55">
        <v>24729</v>
      </c>
      <c r="V4" s="55">
        <v>24346</v>
      </c>
      <c r="W4" s="55">
        <v>25071</v>
      </c>
    </row>
    <row r="5" spans="1:23" ht="12.75">
      <c r="A5" s="68" t="s">
        <v>11</v>
      </c>
      <c r="B5" s="55">
        <v>2103.5</v>
      </c>
      <c r="C5" s="55">
        <v>2288.7</v>
      </c>
      <c r="D5" s="55">
        <v>2627.1</v>
      </c>
      <c r="E5" s="55">
        <v>5804.6</v>
      </c>
      <c r="F5" s="55">
        <v>5108.3</v>
      </c>
      <c r="G5" s="55">
        <v>5412.5</v>
      </c>
      <c r="H5" s="55">
        <v>5773.7</v>
      </c>
      <c r="I5" s="55">
        <v>6251.9</v>
      </c>
      <c r="J5" s="55">
        <v>6306.9</v>
      </c>
      <c r="K5" s="55">
        <v>6268.5</v>
      </c>
      <c r="L5" s="55">
        <v>6729.3</v>
      </c>
      <c r="M5" s="55">
        <v>7233.6</v>
      </c>
      <c r="N5" s="55">
        <v>7645</v>
      </c>
      <c r="O5" s="55">
        <v>6819.4</v>
      </c>
      <c r="P5" s="55">
        <v>6041.9</v>
      </c>
      <c r="Q5" s="55">
        <v>6045.6</v>
      </c>
      <c r="R5" s="55">
        <v>6251.4</v>
      </c>
      <c r="S5" s="55">
        <v>10245</v>
      </c>
      <c r="T5" s="55">
        <v>10044</v>
      </c>
      <c r="U5" s="55">
        <v>10541</v>
      </c>
      <c r="V5" s="55">
        <v>9792.2</v>
      </c>
      <c r="W5" s="55">
        <v>8501.5</v>
      </c>
    </row>
    <row r="6" spans="1:23" ht="12.75">
      <c r="A6" s="68" t="s">
        <v>12</v>
      </c>
      <c r="B6" s="55">
        <v>2399.9</v>
      </c>
      <c r="C6" s="55">
        <v>1699.2</v>
      </c>
      <c r="D6" s="55">
        <v>1767.5</v>
      </c>
      <c r="E6" s="55">
        <v>1475.7</v>
      </c>
      <c r="F6" s="55">
        <v>2104.3</v>
      </c>
      <c r="G6" s="55">
        <v>2482.5</v>
      </c>
      <c r="H6" s="55">
        <v>3106.2</v>
      </c>
      <c r="I6" s="55">
        <v>3396.1</v>
      </c>
      <c r="J6" s="55">
        <v>2800.5</v>
      </c>
      <c r="K6" s="55">
        <v>2387.1</v>
      </c>
      <c r="L6" s="55">
        <v>3069.9</v>
      </c>
      <c r="M6" s="55">
        <v>4070.9</v>
      </c>
      <c r="N6" s="55">
        <v>3764.8</v>
      </c>
      <c r="O6" s="55">
        <v>3733</v>
      </c>
      <c r="P6" s="55">
        <v>5371.4</v>
      </c>
      <c r="Q6" s="55">
        <v>4027</v>
      </c>
      <c r="R6" s="55">
        <v>4666.9</v>
      </c>
      <c r="S6" s="55">
        <v>4123.3</v>
      </c>
      <c r="T6" s="55">
        <v>4318.9</v>
      </c>
      <c r="U6" s="55">
        <v>5180.7</v>
      </c>
      <c r="V6" s="55">
        <v>3920.8</v>
      </c>
      <c r="W6" s="55">
        <v>4763.7</v>
      </c>
    </row>
    <row r="7" spans="1:24" s="25" customFormat="1" ht="19.5" customHeight="1">
      <c r="A7" s="69" t="s">
        <v>13</v>
      </c>
      <c r="B7" s="66">
        <v>184305</v>
      </c>
      <c r="C7" s="66">
        <v>193832</v>
      </c>
      <c r="D7" s="66">
        <v>202927</v>
      </c>
      <c r="E7" s="66">
        <v>202703</v>
      </c>
      <c r="F7" s="66">
        <v>209502</v>
      </c>
      <c r="G7" s="66">
        <v>220798</v>
      </c>
      <c r="H7" s="66">
        <v>229709</v>
      </c>
      <c r="I7" s="66">
        <v>236625</v>
      </c>
      <c r="J7" s="66">
        <v>246188</v>
      </c>
      <c r="K7" s="66">
        <v>255185</v>
      </c>
      <c r="L7" s="66">
        <v>253483</v>
      </c>
      <c r="M7" s="66">
        <v>257944</v>
      </c>
      <c r="N7" s="66">
        <v>265367</v>
      </c>
      <c r="O7" s="66">
        <v>266859</v>
      </c>
      <c r="P7" s="66">
        <v>259196</v>
      </c>
      <c r="Q7" s="66">
        <v>258164</v>
      </c>
      <c r="R7" s="66">
        <v>262777</v>
      </c>
      <c r="S7" s="66">
        <v>258660</v>
      </c>
      <c r="T7" s="66">
        <v>256064</v>
      </c>
      <c r="U7" s="66">
        <v>257980</v>
      </c>
      <c r="V7" s="66">
        <v>257435</v>
      </c>
      <c r="W7" s="66">
        <v>259724</v>
      </c>
      <c r="X7" s="24"/>
    </row>
    <row r="8" spans="1:23" ht="12.75">
      <c r="A8" s="68" t="s">
        <v>91</v>
      </c>
      <c r="B8" s="55">
        <f>B9+B10+B11-B12</f>
        <v>-161581.01</v>
      </c>
      <c r="C8" s="55">
        <f aca="true" t="shared" si="1" ref="C8:W8">C9+C10+C11-C12</f>
        <v>-169984.48</v>
      </c>
      <c r="D8" s="55">
        <f t="shared" si="1"/>
        <v>-179648.437</v>
      </c>
      <c r="E8" s="55">
        <f t="shared" si="1"/>
        <v>-180587.93</v>
      </c>
      <c r="F8" s="55">
        <f t="shared" si="1"/>
        <v>-186436.3</v>
      </c>
      <c r="G8" s="55">
        <f t="shared" si="1"/>
        <v>-195954.08</v>
      </c>
      <c r="H8" s="55">
        <f t="shared" si="1"/>
        <v>-204876.8</v>
      </c>
      <c r="I8" s="55">
        <f t="shared" si="1"/>
        <v>-210667.62</v>
      </c>
      <c r="J8" s="55">
        <f t="shared" si="1"/>
        <v>-219499.69</v>
      </c>
      <c r="K8" s="55">
        <f t="shared" si="1"/>
        <v>-227216.52</v>
      </c>
      <c r="L8" s="55">
        <f t="shared" si="1"/>
        <v>-224340.23</v>
      </c>
      <c r="M8" s="55">
        <f t="shared" si="1"/>
        <v>-227526.52</v>
      </c>
      <c r="N8" s="55">
        <f t="shared" si="1"/>
        <v>-233230.17</v>
      </c>
      <c r="O8" s="55">
        <f t="shared" si="1"/>
        <v>-233829.29</v>
      </c>
      <c r="P8" s="55">
        <f t="shared" si="1"/>
        <v>-226847.56</v>
      </c>
      <c r="Q8" s="55">
        <f t="shared" si="1"/>
        <v>-225835.95</v>
      </c>
      <c r="R8" s="55">
        <f t="shared" si="1"/>
        <v>-229289.81</v>
      </c>
      <c r="S8" s="55">
        <f t="shared" si="1"/>
        <v>-224876.2</v>
      </c>
      <c r="T8" s="55">
        <f t="shared" si="1"/>
        <v>-223351.1</v>
      </c>
      <c r="U8" s="55">
        <f t="shared" si="1"/>
        <v>-225643.3</v>
      </c>
      <c r="V8" s="55">
        <f t="shared" si="1"/>
        <v>-225912</v>
      </c>
      <c r="W8" s="55">
        <f t="shared" si="1"/>
        <v>-228964.9</v>
      </c>
    </row>
    <row r="9" spans="1:23" ht="12.75">
      <c r="A9" s="71" t="s">
        <v>115</v>
      </c>
      <c r="B9" s="57">
        <v>445.90000000000055</v>
      </c>
      <c r="C9" s="57">
        <v>145</v>
      </c>
      <c r="D9" s="57">
        <v>-245.90000000000055</v>
      </c>
      <c r="E9" s="57">
        <v>-18.5</v>
      </c>
      <c r="F9" s="57">
        <v>1976.6</v>
      </c>
      <c r="G9" s="57">
        <v>1585.4999999999995</v>
      </c>
      <c r="H9" s="57">
        <v>1120.1000000000004</v>
      </c>
      <c r="I9" s="57">
        <v>1545.4</v>
      </c>
      <c r="J9" s="57">
        <v>1973.5</v>
      </c>
      <c r="K9" s="57">
        <v>2014.2000000000003</v>
      </c>
      <c r="L9" s="57">
        <v>2223.0000000000005</v>
      </c>
      <c r="M9" s="57">
        <v>1659.2999999999997</v>
      </c>
      <c r="N9" s="57">
        <v>1512.5</v>
      </c>
      <c r="O9" s="57">
        <v>998.8999999999996</v>
      </c>
      <c r="P9" s="57">
        <v>1326.4</v>
      </c>
      <c r="Q9" s="57">
        <v>1331</v>
      </c>
      <c r="R9" s="57">
        <v>857.5999999999999</v>
      </c>
      <c r="S9" s="57">
        <v>1211.6</v>
      </c>
      <c r="T9" s="57">
        <v>2157.4</v>
      </c>
      <c r="U9" s="57">
        <v>1991.4</v>
      </c>
      <c r="V9" s="57">
        <v>1909.6000000000001</v>
      </c>
      <c r="W9" s="57">
        <v>1701.4</v>
      </c>
    </row>
    <row r="10" spans="1:23" ht="12.75">
      <c r="A10" s="71" t="s">
        <v>120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</row>
    <row r="11" spans="1:23" ht="12.75">
      <c r="A11" s="71" t="s">
        <v>117</v>
      </c>
      <c r="B11" s="57">
        <v>-769.91</v>
      </c>
      <c r="C11" s="57">
        <v>-795.4799999999999</v>
      </c>
      <c r="D11" s="57">
        <v>-896.5369999999999</v>
      </c>
      <c r="E11" s="57">
        <v>-893.43</v>
      </c>
      <c r="F11" s="57">
        <v>-1005.9</v>
      </c>
      <c r="G11" s="57">
        <v>-556.58</v>
      </c>
      <c r="H11" s="57">
        <v>-710.9000000000001</v>
      </c>
      <c r="I11" s="57">
        <v>-759.02</v>
      </c>
      <c r="J11" s="57">
        <v>-639.19</v>
      </c>
      <c r="K11" s="57">
        <v>-517.7199999999999</v>
      </c>
      <c r="L11" s="57">
        <v>-706.2299999999999</v>
      </c>
      <c r="M11" s="57">
        <v>-908.8199999999999</v>
      </c>
      <c r="N11" s="57">
        <v>-791.67</v>
      </c>
      <c r="O11" s="57">
        <v>-1066.19</v>
      </c>
      <c r="P11" s="57">
        <v>-1248.96</v>
      </c>
      <c r="Q11" s="57">
        <v>-1203.95</v>
      </c>
      <c r="R11" s="57">
        <v>-1331.4099999999999</v>
      </c>
      <c r="S11" s="57">
        <v>-1371.8</v>
      </c>
      <c r="T11" s="57">
        <v>-1431.5</v>
      </c>
      <c r="U11" s="57">
        <v>-1528.7</v>
      </c>
      <c r="V11" s="57">
        <v>-1629.6000000000001</v>
      </c>
      <c r="W11" s="57">
        <v>-1730.2999999999997</v>
      </c>
    </row>
    <row r="12" spans="1:23" ht="12.75">
      <c r="A12" s="71" t="s">
        <v>121</v>
      </c>
      <c r="B12" s="55">
        <v>161257</v>
      </c>
      <c r="C12" s="55">
        <v>169334</v>
      </c>
      <c r="D12" s="55">
        <v>178506</v>
      </c>
      <c r="E12" s="55">
        <v>179676</v>
      </c>
      <c r="F12" s="55">
        <v>187407</v>
      </c>
      <c r="G12" s="55">
        <v>196983</v>
      </c>
      <c r="H12" s="55">
        <v>205286</v>
      </c>
      <c r="I12" s="55">
        <v>211454</v>
      </c>
      <c r="J12" s="55">
        <v>220834</v>
      </c>
      <c r="K12" s="55">
        <v>228713</v>
      </c>
      <c r="L12" s="55">
        <v>225857</v>
      </c>
      <c r="M12" s="55">
        <v>228277</v>
      </c>
      <c r="N12" s="55">
        <v>233951</v>
      </c>
      <c r="O12" s="55">
        <v>233762</v>
      </c>
      <c r="P12" s="55">
        <v>226925</v>
      </c>
      <c r="Q12" s="55">
        <v>225963</v>
      </c>
      <c r="R12" s="55">
        <v>228816</v>
      </c>
      <c r="S12" s="55">
        <v>224716</v>
      </c>
      <c r="T12" s="55">
        <v>224077</v>
      </c>
      <c r="U12" s="55">
        <v>226106</v>
      </c>
      <c r="V12" s="55">
        <v>226192</v>
      </c>
      <c r="W12" s="55">
        <v>228936</v>
      </c>
    </row>
    <row r="13" spans="1:24" s="34" customFormat="1" ht="19.5" customHeight="1">
      <c r="A13" s="69" t="s">
        <v>98</v>
      </c>
      <c r="B13" s="66">
        <v>22724</v>
      </c>
      <c r="C13" s="66">
        <v>23847</v>
      </c>
      <c r="D13" s="66">
        <v>23279</v>
      </c>
      <c r="E13" s="66">
        <v>22115</v>
      </c>
      <c r="F13" s="66">
        <v>23066</v>
      </c>
      <c r="G13" s="66">
        <v>24844</v>
      </c>
      <c r="H13" s="66">
        <v>24831</v>
      </c>
      <c r="I13" s="66">
        <v>25957</v>
      </c>
      <c r="J13" s="66">
        <v>26687</v>
      </c>
      <c r="K13" s="66">
        <v>27968</v>
      </c>
      <c r="L13" s="66">
        <v>29142</v>
      </c>
      <c r="M13" s="66">
        <v>30418</v>
      </c>
      <c r="N13" s="66">
        <v>32137</v>
      </c>
      <c r="O13" s="66">
        <v>33030</v>
      </c>
      <c r="P13" s="66">
        <v>32347</v>
      </c>
      <c r="Q13" s="66">
        <v>32329</v>
      </c>
      <c r="R13" s="66">
        <v>33487</v>
      </c>
      <c r="S13" s="66">
        <v>33784</v>
      </c>
      <c r="T13" s="66">
        <v>32713</v>
      </c>
      <c r="U13" s="66">
        <v>32337</v>
      </c>
      <c r="V13" s="66">
        <v>31522</v>
      </c>
      <c r="W13" s="66">
        <v>30759</v>
      </c>
      <c r="X13" s="95"/>
    </row>
    <row r="14" spans="1:23" ht="12.75">
      <c r="A14" s="68" t="s">
        <v>100</v>
      </c>
      <c r="B14" s="55">
        <f>B16-B15-B17+B18</f>
        <v>-3276.2</v>
      </c>
      <c r="C14" s="55">
        <f aca="true" t="shared" si="2" ref="C14:W14">C16-C15-C17+C18</f>
        <v>-3423.4</v>
      </c>
      <c r="D14" s="55">
        <f t="shared" si="2"/>
        <v>-3104.2999999999997</v>
      </c>
      <c r="E14" s="55">
        <f t="shared" si="2"/>
        <v>-2294.38</v>
      </c>
      <c r="F14" s="55">
        <f t="shared" si="2"/>
        <v>-1595.5400000000004</v>
      </c>
      <c r="G14" s="55">
        <f t="shared" si="2"/>
        <v>-2199.1299999999997</v>
      </c>
      <c r="H14" s="55">
        <f t="shared" si="2"/>
        <v>-2132.34</v>
      </c>
      <c r="I14" s="55">
        <f t="shared" si="2"/>
        <v>-2457.17</v>
      </c>
      <c r="J14" s="55">
        <f t="shared" si="2"/>
        <v>-1836.5700000000002</v>
      </c>
      <c r="K14" s="55">
        <f t="shared" si="2"/>
        <v>-2489.96</v>
      </c>
      <c r="L14" s="55">
        <f t="shared" si="2"/>
        <v>-2089.3</v>
      </c>
      <c r="M14" s="55">
        <f t="shared" si="2"/>
        <v>-2073.38</v>
      </c>
      <c r="N14" s="55">
        <f t="shared" si="2"/>
        <v>-1938.6599999999999</v>
      </c>
      <c r="O14" s="55">
        <f t="shared" si="2"/>
        <v>-1939.22</v>
      </c>
      <c r="P14" s="55">
        <f t="shared" si="2"/>
        <v>-2258.1</v>
      </c>
      <c r="Q14" s="55">
        <f t="shared" si="2"/>
        <v>-2448.42</v>
      </c>
      <c r="R14" s="55">
        <f t="shared" si="2"/>
        <v>-2299.6</v>
      </c>
      <c r="S14" s="55">
        <f t="shared" si="2"/>
        <v>-3391</v>
      </c>
      <c r="T14" s="55">
        <f t="shared" si="2"/>
        <v>-3395.1000000000004</v>
      </c>
      <c r="U14" s="55">
        <f t="shared" si="2"/>
        <v>-3915.8999999999996</v>
      </c>
      <c r="V14" s="55">
        <f t="shared" si="2"/>
        <v>-3668.8999999999996</v>
      </c>
      <c r="W14" s="55">
        <f t="shared" si="2"/>
        <v>-4132.8</v>
      </c>
    </row>
    <row r="15" spans="1:23" ht="12.75">
      <c r="A15" s="71" t="s">
        <v>104</v>
      </c>
      <c r="B15" s="57">
        <v>2325.9</v>
      </c>
      <c r="C15" s="57">
        <v>2256.3</v>
      </c>
      <c r="D15" s="57">
        <v>2256.5</v>
      </c>
      <c r="E15" s="57">
        <v>764.48</v>
      </c>
      <c r="F15" s="57">
        <v>705.74</v>
      </c>
      <c r="G15" s="57">
        <v>874.73</v>
      </c>
      <c r="H15" s="57">
        <v>394.44</v>
      </c>
      <c r="I15" s="57">
        <v>608.87</v>
      </c>
      <c r="J15" s="57">
        <v>429.27</v>
      </c>
      <c r="K15" s="57">
        <v>412.56</v>
      </c>
      <c r="L15" s="57">
        <v>529.6</v>
      </c>
      <c r="M15" s="57">
        <v>577.78</v>
      </c>
      <c r="N15" s="57">
        <v>666.86</v>
      </c>
      <c r="O15" s="57">
        <v>506.42</v>
      </c>
      <c r="P15" s="57">
        <v>585.9</v>
      </c>
      <c r="Q15" s="57">
        <v>438.12</v>
      </c>
      <c r="R15" s="57">
        <v>1133.9</v>
      </c>
      <c r="S15" s="57">
        <v>1942.9</v>
      </c>
      <c r="T15" s="57">
        <v>2211.5</v>
      </c>
      <c r="U15" s="57">
        <v>2650.1</v>
      </c>
      <c r="V15" s="57">
        <v>2782.7</v>
      </c>
      <c r="W15" s="57">
        <v>3099.5</v>
      </c>
    </row>
    <row r="16" spans="1:23" ht="12.75">
      <c r="A16" s="71" t="s">
        <v>105</v>
      </c>
      <c r="B16" s="57">
        <v>787.2</v>
      </c>
      <c r="C16" s="57">
        <v>776.5</v>
      </c>
      <c r="D16" s="57">
        <v>817.2</v>
      </c>
      <c r="E16" s="57">
        <v>851</v>
      </c>
      <c r="F16" s="57">
        <v>889.3</v>
      </c>
      <c r="G16" s="57">
        <v>851.4</v>
      </c>
      <c r="H16" s="57">
        <v>861</v>
      </c>
      <c r="I16" s="57">
        <v>1017.2</v>
      </c>
      <c r="J16" s="57">
        <v>1040.5</v>
      </c>
      <c r="K16" s="57">
        <v>997.3</v>
      </c>
      <c r="L16" s="57">
        <v>1080.9</v>
      </c>
      <c r="M16" s="57">
        <v>1163.4</v>
      </c>
      <c r="N16" s="57">
        <v>1190.4</v>
      </c>
      <c r="O16" s="57">
        <v>1288</v>
      </c>
      <c r="P16" s="57">
        <v>1229.7</v>
      </c>
      <c r="Q16" s="57">
        <v>1239.8</v>
      </c>
      <c r="R16" s="57">
        <v>1262.6</v>
      </c>
      <c r="S16" s="57">
        <v>1233.6</v>
      </c>
      <c r="T16" s="57">
        <v>1197.3</v>
      </c>
      <c r="U16" s="57">
        <v>1197.9</v>
      </c>
      <c r="V16" s="57">
        <v>1196.4</v>
      </c>
      <c r="W16" s="57">
        <v>1245.6</v>
      </c>
    </row>
    <row r="17" spans="1:23" ht="12.75">
      <c r="A17" s="71" t="s">
        <v>110</v>
      </c>
      <c r="B17" s="51">
        <v>719.5</v>
      </c>
      <c r="C17" s="51">
        <v>614.3</v>
      </c>
      <c r="D17" s="51">
        <v>669.7</v>
      </c>
      <c r="E17" s="51">
        <v>664.5</v>
      </c>
      <c r="F17" s="51">
        <v>634.9</v>
      </c>
      <c r="G17" s="51">
        <v>595.5</v>
      </c>
      <c r="H17" s="51">
        <v>577.5</v>
      </c>
      <c r="I17" s="51">
        <v>715.5</v>
      </c>
      <c r="J17" s="51">
        <v>786</v>
      </c>
      <c r="K17" s="51">
        <v>690.4</v>
      </c>
      <c r="L17" s="51">
        <v>754.3</v>
      </c>
      <c r="M17" s="51">
        <v>828.6</v>
      </c>
      <c r="N17" s="51">
        <v>866.5</v>
      </c>
      <c r="O17" s="51">
        <v>887.2</v>
      </c>
      <c r="P17" s="51">
        <v>833.2</v>
      </c>
      <c r="Q17" s="51">
        <v>849.3</v>
      </c>
      <c r="R17" s="51">
        <v>851.6</v>
      </c>
      <c r="S17" s="51">
        <v>839.1</v>
      </c>
      <c r="T17" s="51">
        <v>782</v>
      </c>
      <c r="U17" s="51">
        <v>755</v>
      </c>
      <c r="V17" s="51">
        <v>713</v>
      </c>
      <c r="W17" s="51">
        <v>707</v>
      </c>
    </row>
    <row r="18" spans="1:23" ht="12.75">
      <c r="A18" s="71" t="s">
        <v>107</v>
      </c>
      <c r="B18" s="55">
        <v>-1018</v>
      </c>
      <c r="C18" s="55">
        <v>-1329.2999999999997</v>
      </c>
      <c r="D18" s="55">
        <v>-995.2999999999997</v>
      </c>
      <c r="E18" s="55">
        <v>-1716.4</v>
      </c>
      <c r="F18" s="55">
        <v>-1144.2000000000003</v>
      </c>
      <c r="G18" s="55">
        <v>-1580.2999999999997</v>
      </c>
      <c r="H18" s="55">
        <v>-2021.4</v>
      </c>
      <c r="I18" s="55">
        <v>-2150</v>
      </c>
      <c r="J18" s="55">
        <v>-1661.8000000000002</v>
      </c>
      <c r="K18" s="55">
        <v>-2384.3</v>
      </c>
      <c r="L18" s="55">
        <v>-1886.3000000000002</v>
      </c>
      <c r="M18" s="55">
        <v>-1830.4</v>
      </c>
      <c r="N18" s="55">
        <v>-1595.6999999999998</v>
      </c>
      <c r="O18" s="55">
        <v>-1833.6</v>
      </c>
      <c r="P18" s="55">
        <v>-2068.7</v>
      </c>
      <c r="Q18" s="55">
        <v>-2400.8</v>
      </c>
      <c r="R18" s="55">
        <v>-1576.6999999999998</v>
      </c>
      <c r="S18" s="55">
        <v>-1842.6</v>
      </c>
      <c r="T18" s="55">
        <v>-1598.9</v>
      </c>
      <c r="U18" s="55">
        <v>-1708.6999999999998</v>
      </c>
      <c r="V18" s="55">
        <v>-1369.6000000000001</v>
      </c>
      <c r="W18" s="55">
        <v>-1571.9</v>
      </c>
    </row>
    <row r="19" spans="1:23" ht="12.75">
      <c r="A19" s="72" t="s">
        <v>6</v>
      </c>
      <c r="B19" s="57">
        <v>-1395</v>
      </c>
      <c r="C19" s="57">
        <v>-1703</v>
      </c>
      <c r="D19" s="57">
        <v>-1514.5948705500782</v>
      </c>
      <c r="E19" s="57">
        <v>-1817.6302065311138</v>
      </c>
      <c r="F19" s="57">
        <v>-1192</v>
      </c>
      <c r="G19" s="57">
        <v>-1628</v>
      </c>
      <c r="H19" s="57">
        <v>-2099</v>
      </c>
      <c r="I19" s="57">
        <v>-2205</v>
      </c>
      <c r="J19" s="57">
        <v>-1775</v>
      </c>
      <c r="K19" s="57">
        <v>-2437</v>
      </c>
      <c r="L19" s="57">
        <v>-1963</v>
      </c>
      <c r="M19" s="57">
        <v>-1833</v>
      </c>
      <c r="N19" s="57">
        <v>-1653</v>
      </c>
      <c r="O19" s="57">
        <v>-1863</v>
      </c>
      <c r="P19" s="57">
        <v>-1991</v>
      </c>
      <c r="Q19" s="57">
        <v>-2341</v>
      </c>
      <c r="R19" s="57">
        <v>-1518</v>
      </c>
      <c r="S19" s="57">
        <v>-1769</v>
      </c>
      <c r="T19" s="57">
        <v>-1593</v>
      </c>
      <c r="U19" s="57">
        <v>-1701</v>
      </c>
      <c r="V19" s="57">
        <v>-1350</v>
      </c>
      <c r="W19" s="57">
        <v>-1565</v>
      </c>
    </row>
    <row r="20" spans="1:23" ht="12.75">
      <c r="A20" s="72" t="s">
        <v>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 ht="12.75">
      <c r="A21" s="72" t="s">
        <v>7</v>
      </c>
      <c r="B21" s="57">
        <v>377</v>
      </c>
      <c r="C21" s="57">
        <v>373.70000000000005</v>
      </c>
      <c r="D21" s="57">
        <v>520.3</v>
      </c>
      <c r="E21" s="57">
        <v>102.20000000000005</v>
      </c>
      <c r="F21" s="57">
        <v>47.799999999999955</v>
      </c>
      <c r="G21" s="57">
        <v>47.700000000000045</v>
      </c>
      <c r="H21" s="57">
        <v>77.60000000000014</v>
      </c>
      <c r="I21" s="57">
        <v>56</v>
      </c>
      <c r="J21" s="57">
        <v>113.19999999999982</v>
      </c>
      <c r="K21" s="57">
        <v>53.700000000000045</v>
      </c>
      <c r="L21" s="57">
        <v>76.70000000000005</v>
      </c>
      <c r="M21" s="57">
        <v>2.6000000000001364</v>
      </c>
      <c r="N21" s="57">
        <v>57.299999999999955</v>
      </c>
      <c r="O21" s="57">
        <v>30.40000000000009</v>
      </c>
      <c r="P21" s="57">
        <v>-77.70000000000005</v>
      </c>
      <c r="Q21" s="57">
        <v>-59.799999999999955</v>
      </c>
      <c r="R21" s="57">
        <v>-57.69999999999982</v>
      </c>
      <c r="S21" s="57">
        <v>-73.60000000000014</v>
      </c>
      <c r="T21" s="57">
        <v>-5.899999999999864</v>
      </c>
      <c r="U21" s="57">
        <v>-7.7000000000000455</v>
      </c>
      <c r="V21" s="57">
        <v>-19.600000000000136</v>
      </c>
      <c r="W21" s="57">
        <v>-6.899999999999864</v>
      </c>
    </row>
    <row r="22" spans="1:24" s="34" customFormat="1" ht="19.5" customHeight="1">
      <c r="A22" s="69" t="s">
        <v>89</v>
      </c>
      <c r="B22" s="66">
        <v>19448</v>
      </c>
      <c r="C22" s="66">
        <v>20424</v>
      </c>
      <c r="D22" s="66">
        <v>20175</v>
      </c>
      <c r="E22" s="66">
        <v>19820</v>
      </c>
      <c r="F22" s="66">
        <v>21470</v>
      </c>
      <c r="G22" s="66">
        <v>22645</v>
      </c>
      <c r="H22" s="66">
        <v>22699</v>
      </c>
      <c r="I22" s="66">
        <v>23500</v>
      </c>
      <c r="J22" s="66">
        <v>24851</v>
      </c>
      <c r="K22" s="66">
        <v>25478</v>
      </c>
      <c r="L22" s="66">
        <v>27053</v>
      </c>
      <c r="M22" s="66">
        <v>28344</v>
      </c>
      <c r="N22" s="66">
        <v>30198</v>
      </c>
      <c r="O22" s="66">
        <v>31090</v>
      </c>
      <c r="P22" s="66">
        <v>30089</v>
      </c>
      <c r="Q22" s="66">
        <v>29880</v>
      </c>
      <c r="R22" s="66">
        <v>31187</v>
      </c>
      <c r="S22" s="66">
        <v>30393</v>
      </c>
      <c r="T22" s="66">
        <v>29318</v>
      </c>
      <c r="U22" s="66">
        <v>28421</v>
      </c>
      <c r="V22" s="66">
        <v>27853</v>
      </c>
      <c r="W22" s="66">
        <v>26626</v>
      </c>
      <c r="X22" s="95"/>
    </row>
    <row r="23" spans="1:23" ht="12.75">
      <c r="A23" s="68" t="s">
        <v>9</v>
      </c>
      <c r="B23" s="55">
        <v>67.706</v>
      </c>
      <c r="C23" s="55">
        <v>162.16</v>
      </c>
      <c r="D23" s="55">
        <v>147.49</v>
      </c>
      <c r="E23" s="55">
        <v>186.51</v>
      </c>
      <c r="F23" s="55">
        <v>254.4</v>
      </c>
      <c r="G23" s="55">
        <v>255.88</v>
      </c>
      <c r="H23" s="55">
        <v>283.45</v>
      </c>
      <c r="I23" s="55">
        <v>301.74</v>
      </c>
      <c r="J23" s="55">
        <v>254.52</v>
      </c>
      <c r="K23" s="55">
        <v>306.87</v>
      </c>
      <c r="L23" s="55">
        <v>326.59</v>
      </c>
      <c r="M23" s="55">
        <v>334.77</v>
      </c>
      <c r="N23" s="55">
        <v>323.9</v>
      </c>
      <c r="O23" s="55">
        <v>400.8</v>
      </c>
      <c r="P23" s="55">
        <v>396.47</v>
      </c>
      <c r="Q23" s="55">
        <v>390.46</v>
      </c>
      <c r="R23" s="55">
        <v>411</v>
      </c>
      <c r="S23" s="55">
        <v>394.5</v>
      </c>
      <c r="T23" s="55">
        <v>415.3</v>
      </c>
      <c r="U23" s="55">
        <v>441.77</v>
      </c>
      <c r="V23" s="55">
        <v>483.6</v>
      </c>
      <c r="W23" s="55">
        <v>538.2</v>
      </c>
    </row>
    <row r="24" spans="1:24" s="34" customFormat="1" ht="19.5" customHeight="1">
      <c r="A24" s="69" t="s">
        <v>125</v>
      </c>
      <c r="B24" s="66">
        <v>19380</v>
      </c>
      <c r="C24" s="66">
        <v>20262</v>
      </c>
      <c r="D24" s="66">
        <v>20027</v>
      </c>
      <c r="E24" s="66">
        <v>19634</v>
      </c>
      <c r="F24" s="66">
        <v>21216</v>
      </c>
      <c r="G24" s="66">
        <v>22389</v>
      </c>
      <c r="H24" s="66">
        <v>22416</v>
      </c>
      <c r="I24" s="66">
        <v>23199</v>
      </c>
      <c r="J24" s="66">
        <v>24596</v>
      </c>
      <c r="K24" s="66">
        <v>25171</v>
      </c>
      <c r="L24" s="66">
        <v>26726</v>
      </c>
      <c r="M24" s="66">
        <v>28009</v>
      </c>
      <c r="N24" s="66">
        <v>29874</v>
      </c>
      <c r="O24" s="66">
        <v>30690</v>
      </c>
      <c r="P24" s="66">
        <v>29693</v>
      </c>
      <c r="Q24" s="66">
        <v>29490</v>
      </c>
      <c r="R24" s="66">
        <v>30776</v>
      </c>
      <c r="S24" s="66">
        <v>29999</v>
      </c>
      <c r="T24" s="66">
        <v>28903</v>
      </c>
      <c r="U24" s="66">
        <v>27979</v>
      </c>
      <c r="V24" s="66">
        <v>27370</v>
      </c>
      <c r="W24" s="66">
        <v>26088</v>
      </c>
      <c r="X24" s="95"/>
    </row>
    <row r="25" spans="1:23" ht="12.75">
      <c r="A25" s="68" t="s">
        <v>34</v>
      </c>
      <c r="B25" s="55">
        <v>535</v>
      </c>
      <c r="C25" s="55">
        <v>339</v>
      </c>
      <c r="D25" s="55">
        <v>40</v>
      </c>
      <c r="E25" s="55">
        <v>25</v>
      </c>
      <c r="F25" s="55">
        <v>8</v>
      </c>
      <c r="G25" s="55">
        <v>4</v>
      </c>
      <c r="H25" s="55">
        <v>3</v>
      </c>
      <c r="I25" s="55">
        <v>3</v>
      </c>
      <c r="J25" s="55">
        <v>1400</v>
      </c>
      <c r="K25" s="55">
        <v>783</v>
      </c>
      <c r="L25" s="55">
        <v>263</v>
      </c>
      <c r="M25" s="55">
        <v>21</v>
      </c>
      <c r="N25" s="55">
        <v>18</v>
      </c>
      <c r="O25" s="55">
        <v>11</v>
      </c>
      <c r="P25" s="55">
        <v>20</v>
      </c>
      <c r="Q25" s="55">
        <v>32</v>
      </c>
      <c r="R25" s="55">
        <v>140</v>
      </c>
      <c r="S25" s="55">
        <v>8</v>
      </c>
      <c r="T25" s="55">
        <v>78</v>
      </c>
      <c r="U25" s="55">
        <v>10</v>
      </c>
      <c r="V25" s="55">
        <v>11</v>
      </c>
      <c r="W25" s="55">
        <v>9</v>
      </c>
    </row>
    <row r="26" spans="1:23" ht="12.75">
      <c r="A26" s="73" t="s">
        <v>1</v>
      </c>
      <c r="B26" s="51">
        <v>75</v>
      </c>
      <c r="C26" s="51">
        <v>77</v>
      </c>
      <c r="D26" s="51">
        <v>143</v>
      </c>
      <c r="E26" s="51">
        <v>93</v>
      </c>
      <c r="F26" s="51">
        <v>324</v>
      </c>
      <c r="G26" s="51">
        <v>432</v>
      </c>
      <c r="H26" s="51">
        <v>523</v>
      </c>
      <c r="I26" s="51">
        <v>700</v>
      </c>
      <c r="J26" s="51">
        <v>465</v>
      </c>
      <c r="K26" s="51">
        <v>431</v>
      </c>
      <c r="L26" s="51">
        <v>489</v>
      </c>
      <c r="M26" s="51">
        <v>599</v>
      </c>
      <c r="N26" s="51">
        <v>593</v>
      </c>
      <c r="O26" s="51">
        <v>471</v>
      </c>
      <c r="P26" s="51">
        <v>549</v>
      </c>
      <c r="Q26" s="51">
        <v>529</v>
      </c>
      <c r="R26" s="51">
        <v>459</v>
      </c>
      <c r="S26" s="51">
        <v>451</v>
      </c>
      <c r="T26" s="51">
        <v>406</v>
      </c>
      <c r="U26" s="51">
        <v>414</v>
      </c>
      <c r="V26" s="51">
        <v>400</v>
      </c>
      <c r="W26" s="51">
        <v>441</v>
      </c>
    </row>
    <row r="27" spans="1:23" ht="12.75">
      <c r="A27" s="68" t="s">
        <v>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16</v>
      </c>
      <c r="O27" s="55">
        <v>57</v>
      </c>
      <c r="P27" s="55">
        <v>70</v>
      </c>
      <c r="Q27" s="55">
        <v>20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spans="1:23" s="17" customFormat="1" ht="12.75">
      <c r="A28" s="69" t="s">
        <v>3</v>
      </c>
      <c r="B28" s="66">
        <v>23374</v>
      </c>
      <c r="C28" s="66">
        <v>24992</v>
      </c>
      <c r="D28" s="66">
        <v>26288</v>
      </c>
      <c r="E28" s="66">
        <v>27601</v>
      </c>
      <c r="F28" s="66">
        <v>28575</v>
      </c>
      <c r="G28" s="66">
        <v>33011</v>
      </c>
      <c r="H28" s="66">
        <v>33692</v>
      </c>
      <c r="I28" s="66">
        <v>37499</v>
      </c>
      <c r="J28" s="66">
        <v>36420</v>
      </c>
      <c r="K28" s="66">
        <v>36982</v>
      </c>
      <c r="L28" s="66">
        <v>38032</v>
      </c>
      <c r="M28" s="66">
        <v>39428</v>
      </c>
      <c r="N28" s="66">
        <v>40924</v>
      </c>
      <c r="O28" s="66">
        <v>39536</v>
      </c>
      <c r="P28" s="66">
        <v>35098</v>
      </c>
      <c r="Q28" s="66">
        <v>35667</v>
      </c>
      <c r="R28" s="66">
        <v>35314</v>
      </c>
      <c r="S28" s="66">
        <v>31253</v>
      </c>
      <c r="T28" s="66">
        <v>26376</v>
      </c>
      <c r="U28" s="66">
        <v>25669</v>
      </c>
      <c r="V28" s="66">
        <v>27355</v>
      </c>
      <c r="W28" s="66">
        <v>28448</v>
      </c>
    </row>
    <row r="29" spans="1:23" ht="12.75">
      <c r="A29" s="71" t="s">
        <v>111</v>
      </c>
      <c r="B29" s="55">
        <v>23116</v>
      </c>
      <c r="C29" s="55">
        <v>24921</v>
      </c>
      <c r="D29" s="55">
        <v>26129</v>
      </c>
      <c r="E29" s="55">
        <v>27483</v>
      </c>
      <c r="F29" s="55">
        <v>28393</v>
      </c>
      <c r="G29" s="55">
        <v>32818</v>
      </c>
      <c r="H29" s="55">
        <v>33581</v>
      </c>
      <c r="I29" s="55">
        <v>37067</v>
      </c>
      <c r="J29" s="55">
        <v>36272</v>
      </c>
      <c r="K29" s="55">
        <v>36915</v>
      </c>
      <c r="L29" s="55">
        <v>37654</v>
      </c>
      <c r="M29" s="55">
        <v>39064</v>
      </c>
      <c r="N29" s="55">
        <v>41035</v>
      </c>
      <c r="O29" s="55">
        <v>39977</v>
      </c>
      <c r="P29" s="55">
        <v>35707</v>
      </c>
      <c r="Q29" s="55">
        <v>36810</v>
      </c>
      <c r="R29" s="55">
        <v>36691</v>
      </c>
      <c r="S29" s="55">
        <v>32332</v>
      </c>
      <c r="T29" s="55">
        <v>27854</v>
      </c>
      <c r="U29" s="55">
        <v>26680</v>
      </c>
      <c r="V29" s="55">
        <v>27185</v>
      </c>
      <c r="W29" s="55">
        <v>28278</v>
      </c>
    </row>
    <row r="30" spans="1:23" ht="12.75">
      <c r="A30" s="71" t="s">
        <v>112</v>
      </c>
      <c r="B30" s="55">
        <v>239.78</v>
      </c>
      <c r="C30" s="55">
        <v>46.004</v>
      </c>
      <c r="D30" s="55">
        <v>135.11</v>
      </c>
      <c r="E30" s="55">
        <v>87.991</v>
      </c>
      <c r="F30" s="55">
        <v>149.38</v>
      </c>
      <c r="G30" s="55">
        <v>132.52</v>
      </c>
      <c r="H30" s="55">
        <v>80.795</v>
      </c>
      <c r="I30" s="55">
        <v>401.27</v>
      </c>
      <c r="J30" s="55">
        <v>117.13</v>
      </c>
      <c r="K30" s="55">
        <v>20.015</v>
      </c>
      <c r="L30" s="55">
        <v>343.78</v>
      </c>
      <c r="M30" s="55">
        <v>312.27</v>
      </c>
      <c r="N30" s="55">
        <v>-170.66</v>
      </c>
      <c r="O30" s="55">
        <v>-488.98</v>
      </c>
      <c r="P30" s="55">
        <v>-645.02</v>
      </c>
      <c r="Q30" s="55">
        <v>-1196.7</v>
      </c>
      <c r="R30" s="55">
        <v>-1431.9</v>
      </c>
      <c r="S30" s="55">
        <v>-1140.6</v>
      </c>
      <c r="T30" s="55">
        <v>-1521</v>
      </c>
      <c r="U30" s="55">
        <v>-1057</v>
      </c>
      <c r="V30" s="55">
        <v>123</v>
      </c>
      <c r="W30" s="55">
        <v>123</v>
      </c>
    </row>
    <row r="31" spans="1:23" ht="12.75">
      <c r="A31" s="71" t="s">
        <v>113</v>
      </c>
      <c r="B31" s="55">
        <v>18.407</v>
      </c>
      <c r="C31" s="55">
        <v>24.619</v>
      </c>
      <c r="D31" s="55">
        <v>24.243</v>
      </c>
      <c r="E31" s="55">
        <v>30.125</v>
      </c>
      <c r="F31" s="55">
        <v>33.028</v>
      </c>
      <c r="G31" s="55">
        <v>60.513</v>
      </c>
      <c r="H31" s="55">
        <v>30.688</v>
      </c>
      <c r="I31" s="55">
        <v>30.857</v>
      </c>
      <c r="J31" s="55">
        <v>30.529</v>
      </c>
      <c r="K31" s="55">
        <v>47.008</v>
      </c>
      <c r="L31" s="55">
        <v>34.508</v>
      </c>
      <c r="M31" s="55">
        <v>51.678</v>
      </c>
      <c r="N31" s="55">
        <v>60.019</v>
      </c>
      <c r="O31" s="55">
        <v>47.818</v>
      </c>
      <c r="P31" s="55">
        <v>35.571</v>
      </c>
      <c r="Q31" s="55">
        <v>54.185</v>
      </c>
      <c r="R31" s="55">
        <v>55.309</v>
      </c>
      <c r="S31" s="55">
        <v>61.484</v>
      </c>
      <c r="T31" s="55">
        <v>42.708</v>
      </c>
      <c r="U31" s="55">
        <v>46.134</v>
      </c>
      <c r="V31" s="55">
        <v>47.103</v>
      </c>
      <c r="W31" s="55">
        <v>47.17</v>
      </c>
    </row>
    <row r="32" spans="1:23" ht="12.75">
      <c r="A32" s="68" t="s">
        <v>114</v>
      </c>
      <c r="B32" s="55">
        <v>-492.76</v>
      </c>
      <c r="C32" s="55">
        <v>-541.5</v>
      </c>
      <c r="D32" s="55">
        <v>-442.24</v>
      </c>
      <c r="E32" s="55">
        <v>-438.42</v>
      </c>
      <c r="F32" s="55">
        <v>-471.08</v>
      </c>
      <c r="G32" s="55">
        <v>-505.26</v>
      </c>
      <c r="H32" s="55">
        <v>-536.93</v>
      </c>
      <c r="I32" s="55">
        <v>-563.61</v>
      </c>
      <c r="J32" s="55">
        <v>-237.25</v>
      </c>
      <c r="K32" s="55">
        <v>-590.37</v>
      </c>
      <c r="L32" s="55">
        <v>-435.23</v>
      </c>
      <c r="M32" s="55">
        <v>-567.14</v>
      </c>
      <c r="N32" s="55">
        <v>-264.08</v>
      </c>
      <c r="O32" s="55">
        <v>-314.16</v>
      </c>
      <c r="P32" s="55">
        <v>-500.33</v>
      </c>
      <c r="Q32" s="55">
        <v>-487.28</v>
      </c>
      <c r="R32" s="55">
        <v>-384.54</v>
      </c>
      <c r="S32" s="55">
        <v>-407.39</v>
      </c>
      <c r="T32" s="55">
        <v>-522.38</v>
      </c>
      <c r="U32" s="55">
        <v>-422.15</v>
      </c>
      <c r="V32" s="55">
        <v>-392.95</v>
      </c>
      <c r="W32" s="55">
        <v>-397.06</v>
      </c>
    </row>
    <row r="33" spans="1:24" s="34" customFormat="1" ht="19.5" customHeight="1" thickBot="1">
      <c r="A33" s="99" t="s">
        <v>4</v>
      </c>
      <c r="B33" s="80">
        <v>-3961.3</v>
      </c>
      <c r="C33" s="80">
        <v>-4450.5</v>
      </c>
      <c r="D33" s="80">
        <v>-5715.9</v>
      </c>
      <c r="E33" s="80">
        <v>-7460.9</v>
      </c>
      <c r="F33" s="80">
        <v>-6572.7</v>
      </c>
      <c r="G33" s="80">
        <v>-9688.6</v>
      </c>
      <c r="H33" s="80">
        <v>-10220</v>
      </c>
      <c r="I33" s="80">
        <v>-13040</v>
      </c>
      <c r="J33" s="80">
        <v>-12521</v>
      </c>
      <c r="K33" s="80">
        <v>-11572</v>
      </c>
      <c r="L33" s="80">
        <v>-10645</v>
      </c>
      <c r="M33" s="80">
        <v>-10273</v>
      </c>
      <c r="N33" s="80">
        <v>-10195</v>
      </c>
      <c r="O33" s="80">
        <v>-8015</v>
      </c>
      <c r="P33" s="80">
        <v>-4305.3</v>
      </c>
      <c r="Q33" s="80">
        <v>-5173.3</v>
      </c>
      <c r="R33" s="80">
        <v>-3834.8</v>
      </c>
      <c r="S33" s="80">
        <v>-403.65</v>
      </c>
      <c r="T33" s="80">
        <v>3377.6</v>
      </c>
      <c r="U33" s="80">
        <v>3135.8</v>
      </c>
      <c r="V33" s="80">
        <v>796.72</v>
      </c>
      <c r="W33" s="80">
        <v>-1531.1</v>
      </c>
      <c r="X33" s="95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9" customFormat="1" ht="12.75">
      <c r="A35" s="74" t="s">
        <v>101</v>
      </c>
      <c r="B35" s="75">
        <v>17577</v>
      </c>
      <c r="C35" s="75">
        <v>18583</v>
      </c>
      <c r="D35" s="75">
        <v>19398</v>
      </c>
      <c r="E35" s="75">
        <v>20303</v>
      </c>
      <c r="F35" s="75">
        <v>21012</v>
      </c>
      <c r="G35" s="75">
        <v>22322</v>
      </c>
      <c r="H35" s="75">
        <v>23384</v>
      </c>
      <c r="I35" s="75">
        <v>24595</v>
      </c>
      <c r="J35" s="75">
        <v>25353</v>
      </c>
      <c r="K35" s="75">
        <v>26420</v>
      </c>
      <c r="L35" s="75">
        <v>27619</v>
      </c>
      <c r="M35" s="75">
        <v>28615</v>
      </c>
      <c r="N35" s="75">
        <v>29869</v>
      </c>
      <c r="O35" s="75">
        <v>31218</v>
      </c>
      <c r="P35" s="75">
        <v>31889</v>
      </c>
      <c r="Q35" s="75">
        <v>33122</v>
      </c>
      <c r="R35" s="75">
        <v>34321</v>
      </c>
      <c r="S35" s="75">
        <v>34515</v>
      </c>
      <c r="T35" s="75">
        <v>33945</v>
      </c>
      <c r="U35" s="75">
        <v>33421</v>
      </c>
      <c r="V35" s="75">
        <v>33019</v>
      </c>
      <c r="W35" s="75">
        <v>32595</v>
      </c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8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38" spans="2:2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3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3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</sheetData>
  <sheetProtection/>
  <hyperlinks>
    <hyperlink ref="I1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35" sqref="A35:IV42"/>
    </sheetView>
  </sheetViews>
  <sheetFormatPr defaultColWidth="8.8515625" defaultRowHeight="15"/>
  <cols>
    <col min="1" max="1" width="65.7109375" style="25" customWidth="1"/>
    <col min="2" max="2" width="12.00390625" style="25" bestFit="1" customWidth="1"/>
    <col min="3" max="4" width="11.7109375" style="25" bestFit="1" customWidth="1"/>
    <col min="5" max="8" width="12.00390625" style="25" bestFit="1" customWidth="1"/>
    <col min="9" max="11" width="11.7109375" style="25" bestFit="1" customWidth="1"/>
    <col min="12" max="12" width="11.28125" style="25" bestFit="1" customWidth="1"/>
    <col min="13" max="14" width="11.7109375" style="25" bestFit="1" customWidth="1"/>
    <col min="15" max="15" width="11.28125" style="25" bestFit="1" customWidth="1"/>
    <col min="16" max="16" width="11.7109375" style="25" bestFit="1" customWidth="1"/>
    <col min="17" max="17" width="12.00390625" style="25" bestFit="1" customWidth="1"/>
    <col min="18" max="20" width="11.7109375" style="25" bestFit="1" customWidth="1"/>
    <col min="21" max="22" width="12.00390625" style="25" bestFit="1" customWidth="1"/>
    <col min="23" max="23" width="11.7109375" style="25" bestFit="1" customWidth="1"/>
    <col min="24" max="24" width="8.8515625" style="25" customWidth="1"/>
    <col min="25" max="25" width="1.7109375" style="25" bestFit="1" customWidth="1"/>
    <col min="26" max="16384" width="8.8515625" style="25" customWidth="1"/>
  </cols>
  <sheetData>
    <row r="1" spans="1:10" s="106" customFormat="1" ht="16.5" thickBot="1">
      <c r="A1" s="106" t="s">
        <v>166</v>
      </c>
      <c r="J1" s="105" t="s">
        <v>35</v>
      </c>
    </row>
    <row r="2" spans="1:23" s="104" customFormat="1" ht="21.75" customHeight="1">
      <c r="A2" s="108" t="s">
        <v>124</v>
      </c>
      <c r="B2" s="109">
        <v>1995</v>
      </c>
      <c r="C2" s="109">
        <f>B2+1</f>
        <v>1996</v>
      </c>
      <c r="D2" s="109">
        <f aca="true" t="shared" si="0" ref="D2:W2">C2+1</f>
        <v>1997</v>
      </c>
      <c r="E2" s="109">
        <f t="shared" si="0"/>
        <v>1998</v>
      </c>
      <c r="F2" s="109">
        <f t="shared" si="0"/>
        <v>1999</v>
      </c>
      <c r="G2" s="109">
        <f t="shared" si="0"/>
        <v>2000</v>
      </c>
      <c r="H2" s="109">
        <f t="shared" si="0"/>
        <v>2001</v>
      </c>
      <c r="I2" s="109">
        <f t="shared" si="0"/>
        <v>2002</v>
      </c>
      <c r="J2" s="109">
        <f t="shared" si="0"/>
        <v>2003</v>
      </c>
      <c r="K2" s="109">
        <f t="shared" si="0"/>
        <v>2004</v>
      </c>
      <c r="L2" s="109">
        <f t="shared" si="0"/>
        <v>2005</v>
      </c>
      <c r="M2" s="109">
        <f t="shared" si="0"/>
        <v>2006</v>
      </c>
      <c r="N2" s="109">
        <f t="shared" si="0"/>
        <v>2007</v>
      </c>
      <c r="O2" s="109">
        <f t="shared" si="0"/>
        <v>2008</v>
      </c>
      <c r="P2" s="109">
        <f t="shared" si="0"/>
        <v>2009</v>
      </c>
      <c r="Q2" s="109">
        <f t="shared" si="0"/>
        <v>2010</v>
      </c>
      <c r="R2" s="109">
        <f t="shared" si="0"/>
        <v>2011</v>
      </c>
      <c r="S2" s="109">
        <f t="shared" si="0"/>
        <v>2012</v>
      </c>
      <c r="T2" s="109">
        <f t="shared" si="0"/>
        <v>2013</v>
      </c>
      <c r="U2" s="109">
        <f t="shared" si="0"/>
        <v>2014</v>
      </c>
      <c r="V2" s="109">
        <f t="shared" si="0"/>
        <v>2015</v>
      </c>
      <c r="W2" s="109">
        <f t="shared" si="0"/>
        <v>2016</v>
      </c>
    </row>
    <row r="3" spans="1:24" ht="19.5" customHeight="1">
      <c r="A3" s="69" t="s">
        <v>14</v>
      </c>
      <c r="B3" s="66">
        <v>1818.8</v>
      </c>
      <c r="C3" s="66">
        <v>1839.4</v>
      </c>
      <c r="D3" s="66">
        <v>1833.2</v>
      </c>
      <c r="E3" s="66">
        <v>1895.6</v>
      </c>
      <c r="F3" s="66">
        <v>1962.6</v>
      </c>
      <c r="G3" s="66">
        <v>1976.3</v>
      </c>
      <c r="H3" s="66">
        <v>2037.6</v>
      </c>
      <c r="I3" s="66">
        <v>2146.2</v>
      </c>
      <c r="J3" s="66">
        <v>2222.6</v>
      </c>
      <c r="K3" s="66">
        <v>2367.1</v>
      </c>
      <c r="L3" s="66">
        <v>2541.2</v>
      </c>
      <c r="M3" s="66">
        <v>2675</v>
      </c>
      <c r="N3" s="66">
        <v>2765.4</v>
      </c>
      <c r="O3" s="66">
        <v>2888.4</v>
      </c>
      <c r="P3" s="66">
        <v>3027.7</v>
      </c>
      <c r="Q3" s="66">
        <v>3089.5</v>
      </c>
      <c r="R3" s="66">
        <v>3140.6</v>
      </c>
      <c r="S3" s="66">
        <v>3203.8</v>
      </c>
      <c r="T3" s="66">
        <v>3409.4</v>
      </c>
      <c r="U3" s="66">
        <v>3544.2</v>
      </c>
      <c r="V3" s="66">
        <v>3582.3</v>
      </c>
      <c r="W3" s="66">
        <v>3693.7</v>
      </c>
      <c r="X3" s="24"/>
    </row>
    <row r="4" spans="1:24" ht="12.75">
      <c r="A4" s="68" t="s">
        <v>10</v>
      </c>
      <c r="B4" s="55">
        <v>1629.2</v>
      </c>
      <c r="C4" s="55">
        <v>1637.1</v>
      </c>
      <c r="D4" s="55">
        <v>1618.4</v>
      </c>
      <c r="E4" s="55">
        <v>1612.4</v>
      </c>
      <c r="F4" s="55">
        <v>1640.2</v>
      </c>
      <c r="G4" s="55">
        <v>1643.3</v>
      </c>
      <c r="H4" s="55">
        <v>1687.7</v>
      </c>
      <c r="I4" s="55">
        <v>1767.4</v>
      </c>
      <c r="J4" s="55">
        <v>1851.6</v>
      </c>
      <c r="K4" s="55">
        <v>1975.7</v>
      </c>
      <c r="L4" s="55">
        <v>2107.9</v>
      </c>
      <c r="M4" s="55">
        <v>2209</v>
      </c>
      <c r="N4" s="55">
        <v>2277.3</v>
      </c>
      <c r="O4" s="55">
        <v>2385.5</v>
      </c>
      <c r="P4" s="55">
        <v>2519.8</v>
      </c>
      <c r="Q4" s="55">
        <v>2557.1</v>
      </c>
      <c r="R4" s="55">
        <v>2583.7</v>
      </c>
      <c r="S4" s="55">
        <v>2671.6</v>
      </c>
      <c r="T4" s="55">
        <v>2794.3</v>
      </c>
      <c r="U4" s="55">
        <v>2923.4</v>
      </c>
      <c r="V4" s="55">
        <v>3076.2</v>
      </c>
      <c r="W4" s="55">
        <v>3088.4</v>
      </c>
      <c r="X4" s="24"/>
    </row>
    <row r="5" spans="1:24" ht="12.75">
      <c r="A5" s="68" t="s">
        <v>11</v>
      </c>
      <c r="B5" s="55">
        <v>1.2</v>
      </c>
      <c r="C5" s="55">
        <v>1.5</v>
      </c>
      <c r="D5" s="55">
        <v>1.5</v>
      </c>
      <c r="E5" s="55">
        <v>70.9</v>
      </c>
      <c r="F5" s="55">
        <v>82.8</v>
      </c>
      <c r="G5" s="55">
        <v>84.4</v>
      </c>
      <c r="H5" s="55">
        <v>90.4</v>
      </c>
      <c r="I5" s="55">
        <v>92.9</v>
      </c>
      <c r="J5" s="55">
        <v>89.3</v>
      </c>
      <c r="K5" s="55">
        <v>87.4</v>
      </c>
      <c r="L5" s="55">
        <v>105.9</v>
      </c>
      <c r="M5" s="55">
        <v>113.4</v>
      </c>
      <c r="N5" s="55">
        <v>115.8</v>
      </c>
      <c r="O5" s="55">
        <v>120.7</v>
      </c>
      <c r="P5" s="55">
        <v>117</v>
      </c>
      <c r="Q5" s="55">
        <v>131.5</v>
      </c>
      <c r="R5" s="55">
        <v>136.9</v>
      </c>
      <c r="S5" s="55">
        <v>125.2</v>
      </c>
      <c r="T5" s="55">
        <v>119.9</v>
      </c>
      <c r="U5" s="55">
        <v>118</v>
      </c>
      <c r="V5" s="55">
        <v>107.37</v>
      </c>
      <c r="W5" s="55">
        <v>97.925</v>
      </c>
      <c r="X5" s="24"/>
    </row>
    <row r="6" spans="1:24" ht="12.75">
      <c r="A6" s="68" t="s">
        <v>12</v>
      </c>
      <c r="B6" s="55">
        <v>0</v>
      </c>
      <c r="C6" s="55">
        <v>0</v>
      </c>
      <c r="D6" s="55">
        <v>0</v>
      </c>
      <c r="E6" s="55">
        <v>20.7</v>
      </c>
      <c r="F6" s="55">
        <v>20.4</v>
      </c>
      <c r="G6" s="55">
        <v>21.7</v>
      </c>
      <c r="H6" s="55">
        <v>23.4</v>
      </c>
      <c r="I6" s="55">
        <v>20.7</v>
      </c>
      <c r="J6" s="55">
        <v>34.8</v>
      </c>
      <c r="K6" s="55">
        <v>32.4</v>
      </c>
      <c r="L6" s="55">
        <v>29.9</v>
      </c>
      <c r="M6" s="55">
        <v>34.4</v>
      </c>
      <c r="N6" s="55">
        <v>35.8</v>
      </c>
      <c r="O6" s="55">
        <v>32.6</v>
      </c>
      <c r="P6" s="55">
        <v>30.1</v>
      </c>
      <c r="Q6" s="55">
        <v>26.6</v>
      </c>
      <c r="R6" s="55">
        <v>21.4</v>
      </c>
      <c r="S6" s="55">
        <v>20.1</v>
      </c>
      <c r="T6" s="55">
        <v>6.6</v>
      </c>
      <c r="U6" s="55">
        <v>6.7</v>
      </c>
      <c r="V6" s="55">
        <v>8.2</v>
      </c>
      <c r="W6" s="55">
        <v>7.7</v>
      </c>
      <c r="X6" s="24"/>
    </row>
    <row r="7" spans="1:24" ht="19.5" customHeight="1">
      <c r="A7" s="69" t="s">
        <v>13</v>
      </c>
      <c r="B7" s="66">
        <v>188.36</v>
      </c>
      <c r="C7" s="66">
        <v>200.83</v>
      </c>
      <c r="D7" s="66">
        <v>213.34</v>
      </c>
      <c r="E7" s="66">
        <v>232.98</v>
      </c>
      <c r="F7" s="66">
        <v>260.03</v>
      </c>
      <c r="G7" s="66">
        <v>270.35</v>
      </c>
      <c r="H7" s="66">
        <v>282.91</v>
      </c>
      <c r="I7" s="66">
        <v>306.58</v>
      </c>
      <c r="J7" s="66">
        <v>316.5</v>
      </c>
      <c r="K7" s="66">
        <v>336.36</v>
      </c>
      <c r="L7" s="66">
        <v>357.31</v>
      </c>
      <c r="M7" s="66">
        <v>387.01</v>
      </c>
      <c r="N7" s="66">
        <v>408.08</v>
      </c>
      <c r="O7" s="66">
        <v>414.79</v>
      </c>
      <c r="P7" s="66">
        <v>421.03</v>
      </c>
      <c r="Q7" s="66">
        <v>427.55</v>
      </c>
      <c r="R7" s="66">
        <v>441.37</v>
      </c>
      <c r="S7" s="66">
        <v>427.1</v>
      </c>
      <c r="T7" s="66">
        <v>501.8</v>
      </c>
      <c r="U7" s="66">
        <v>509.5</v>
      </c>
      <c r="V7" s="66">
        <v>406.93</v>
      </c>
      <c r="W7" s="66">
        <v>515.07</v>
      </c>
      <c r="X7" s="24"/>
    </row>
    <row r="8" spans="1:26" ht="12.75">
      <c r="A8" s="68" t="s">
        <v>103</v>
      </c>
      <c r="B8" s="55">
        <f>B9+B10+B11</f>
        <v>1190.4070000000002</v>
      </c>
      <c r="C8" s="55">
        <f aca="true" t="shared" si="1" ref="C8:W8">C9+C10+C11</f>
        <v>1286.479</v>
      </c>
      <c r="D8" s="55">
        <f t="shared" si="1"/>
        <v>1064.508</v>
      </c>
      <c r="E8" s="55">
        <f t="shared" si="1"/>
        <v>1277.579</v>
      </c>
      <c r="F8" s="55">
        <f t="shared" si="1"/>
        <v>1112.417</v>
      </c>
      <c r="G8" s="55">
        <f t="shared" si="1"/>
        <v>1746.6059999999998</v>
      </c>
      <c r="H8" s="55">
        <f t="shared" si="1"/>
        <v>1781.152</v>
      </c>
      <c r="I8" s="55">
        <f t="shared" si="1"/>
        <v>1346.815</v>
      </c>
      <c r="J8" s="55">
        <f t="shared" si="1"/>
        <v>1253.6330000000003</v>
      </c>
      <c r="K8" s="55">
        <f t="shared" si="1"/>
        <v>1188.769</v>
      </c>
      <c r="L8" s="55">
        <f t="shared" si="1"/>
        <v>1379.1419999999998</v>
      </c>
      <c r="M8" s="55">
        <f t="shared" si="1"/>
        <v>1541.8900000000003</v>
      </c>
      <c r="N8" s="55">
        <f t="shared" si="1"/>
        <v>1823.3429999999998</v>
      </c>
      <c r="O8" s="55">
        <f t="shared" si="1"/>
        <v>1561.0289999999998</v>
      </c>
      <c r="P8" s="55">
        <f t="shared" si="1"/>
        <v>1208.1</v>
      </c>
      <c r="Q8" s="55">
        <f t="shared" si="1"/>
        <v>921.921</v>
      </c>
      <c r="R8" s="55">
        <f t="shared" si="1"/>
        <v>970.4030000000001</v>
      </c>
      <c r="S8" s="55">
        <f t="shared" si="1"/>
        <v>1042.01</v>
      </c>
      <c r="T8" s="55">
        <f t="shared" si="1"/>
        <v>994.1000000000001</v>
      </c>
      <c r="U8" s="55">
        <f t="shared" si="1"/>
        <v>951.5</v>
      </c>
      <c r="V8" s="55">
        <f t="shared" si="1"/>
        <v>867.4000000000001</v>
      </c>
      <c r="W8" s="55">
        <f t="shared" si="1"/>
        <v>813.8</v>
      </c>
      <c r="X8" s="24"/>
      <c r="Y8" s="102"/>
      <c r="Z8" s="102"/>
    </row>
    <row r="9" spans="1:24" ht="12.75">
      <c r="A9" s="71" t="s">
        <v>115</v>
      </c>
      <c r="B9" s="55">
        <v>1189.1000000000001</v>
      </c>
      <c r="C9" s="55">
        <v>1284.9</v>
      </c>
      <c r="D9" s="55">
        <v>1063.2</v>
      </c>
      <c r="E9" s="55">
        <v>1276.1</v>
      </c>
      <c r="F9" s="55">
        <v>1110.8999999999999</v>
      </c>
      <c r="G9" s="55">
        <v>1744.9299999999998</v>
      </c>
      <c r="H9" s="55">
        <v>1779.1100000000001</v>
      </c>
      <c r="I9" s="55">
        <v>1344.69</v>
      </c>
      <c r="J9" s="55">
        <v>1251.5500000000002</v>
      </c>
      <c r="K9" s="55">
        <v>1186.58</v>
      </c>
      <c r="L9" s="55">
        <v>1376.6</v>
      </c>
      <c r="M9" s="55">
        <v>1539.7200000000003</v>
      </c>
      <c r="N9" s="55">
        <v>1820.4399999999998</v>
      </c>
      <c r="O9" s="55">
        <v>1556.6399999999999</v>
      </c>
      <c r="P9" s="55">
        <v>1204.11</v>
      </c>
      <c r="Q9" s="55">
        <v>918.9200000000001</v>
      </c>
      <c r="R9" s="55">
        <v>967.6000000000001</v>
      </c>
      <c r="S9" s="55">
        <v>1039.01</v>
      </c>
      <c r="T9" s="55">
        <v>990.9000000000001</v>
      </c>
      <c r="U9" s="55">
        <v>948.5</v>
      </c>
      <c r="V9" s="55">
        <v>864.3000000000001</v>
      </c>
      <c r="W9" s="55">
        <v>811.1999999999999</v>
      </c>
      <c r="X9" s="24"/>
    </row>
    <row r="10" spans="1:24" ht="12.75">
      <c r="A10" s="71" t="s">
        <v>120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24"/>
    </row>
    <row r="11" spans="1:24" ht="12.75">
      <c r="A11" s="71" t="s">
        <v>117</v>
      </c>
      <c r="B11" s="55">
        <v>1.307</v>
      </c>
      <c r="C11" s="55">
        <v>1.579</v>
      </c>
      <c r="D11" s="55">
        <v>1.308</v>
      </c>
      <c r="E11" s="55">
        <v>1.479</v>
      </c>
      <c r="F11" s="55">
        <v>1.517</v>
      </c>
      <c r="G11" s="55">
        <v>1.676</v>
      </c>
      <c r="H11" s="55">
        <v>2.042</v>
      </c>
      <c r="I11" s="55">
        <v>2.125</v>
      </c>
      <c r="J11" s="55">
        <v>2.083</v>
      </c>
      <c r="K11" s="55">
        <v>2.189</v>
      </c>
      <c r="L11" s="55">
        <v>2.542</v>
      </c>
      <c r="M11" s="55">
        <v>2.17</v>
      </c>
      <c r="N11" s="55">
        <v>2.903</v>
      </c>
      <c r="O11" s="55">
        <v>4.389</v>
      </c>
      <c r="P11" s="55">
        <v>3.99</v>
      </c>
      <c r="Q11" s="55">
        <v>3.001</v>
      </c>
      <c r="R11" s="55">
        <v>2.803</v>
      </c>
      <c r="S11" s="55">
        <v>3</v>
      </c>
      <c r="T11" s="55">
        <v>3.2</v>
      </c>
      <c r="U11" s="55">
        <v>3</v>
      </c>
      <c r="V11" s="55">
        <v>3.1</v>
      </c>
      <c r="W11" s="55">
        <v>2.6</v>
      </c>
      <c r="X11" s="24"/>
    </row>
    <row r="12" spans="1:24" s="34" customFormat="1" ht="19.5" customHeight="1">
      <c r="A12" s="69" t="s">
        <v>88</v>
      </c>
      <c r="B12" s="66">
        <v>1378.8</v>
      </c>
      <c r="C12" s="66">
        <v>1487.3</v>
      </c>
      <c r="D12" s="66">
        <v>1277.8</v>
      </c>
      <c r="E12" s="66">
        <v>1510.6</v>
      </c>
      <c r="F12" s="66">
        <v>1372.4</v>
      </c>
      <c r="G12" s="66">
        <v>2017</v>
      </c>
      <c r="H12" s="66">
        <v>2064</v>
      </c>
      <c r="I12" s="66">
        <v>1653.4</v>
      </c>
      <c r="J12" s="66">
        <v>1570.2</v>
      </c>
      <c r="K12" s="66">
        <v>1525.1</v>
      </c>
      <c r="L12" s="66">
        <v>1736.4</v>
      </c>
      <c r="M12" s="66">
        <v>1928.9</v>
      </c>
      <c r="N12" s="66">
        <v>2231.4</v>
      </c>
      <c r="O12" s="66">
        <v>1975.8</v>
      </c>
      <c r="P12" s="66">
        <v>1629.2</v>
      </c>
      <c r="Q12" s="66">
        <v>1349.5</v>
      </c>
      <c r="R12" s="66">
        <v>1411.8</v>
      </c>
      <c r="S12" s="66">
        <v>1469.1</v>
      </c>
      <c r="T12" s="66">
        <v>1495.9</v>
      </c>
      <c r="U12" s="66">
        <v>1461</v>
      </c>
      <c r="V12" s="66">
        <v>1274.3</v>
      </c>
      <c r="W12" s="66">
        <v>1328.9</v>
      </c>
      <c r="X12" s="95"/>
    </row>
    <row r="13" spans="1:24" ht="12.75">
      <c r="A13" s="68" t="s">
        <v>102</v>
      </c>
      <c r="B13" s="55">
        <f>B15-B14-B16+B17</f>
        <v>3179.8099999999995</v>
      </c>
      <c r="C13" s="55">
        <f aca="true" t="shared" si="2" ref="C13:W13">C15-C14-C16+C17</f>
        <v>3144.2200000000007</v>
      </c>
      <c r="D13" s="55">
        <f t="shared" si="2"/>
        <v>3796.74</v>
      </c>
      <c r="E13" s="55">
        <f t="shared" si="2"/>
        <v>3730.08</v>
      </c>
      <c r="F13" s="55">
        <f t="shared" si="2"/>
        <v>4328.47</v>
      </c>
      <c r="G13" s="55">
        <f t="shared" si="2"/>
        <v>3741.02</v>
      </c>
      <c r="H13" s="55">
        <f t="shared" si="2"/>
        <v>4060.2099999999996</v>
      </c>
      <c r="I13" s="55">
        <f t="shared" si="2"/>
        <v>4760.349999999999</v>
      </c>
      <c r="J13" s="55">
        <f t="shared" si="2"/>
        <v>4972.179999999999</v>
      </c>
      <c r="K13" s="55">
        <f t="shared" si="2"/>
        <v>5103.0199999999995</v>
      </c>
      <c r="L13" s="55">
        <f t="shared" si="2"/>
        <v>5175.45</v>
      </c>
      <c r="M13" s="55">
        <f t="shared" si="2"/>
        <v>5687.41</v>
      </c>
      <c r="N13" s="55">
        <f t="shared" si="2"/>
        <v>5557.57</v>
      </c>
      <c r="O13" s="55">
        <f t="shared" si="2"/>
        <v>5367.660000000001</v>
      </c>
      <c r="P13" s="55">
        <f t="shared" si="2"/>
        <v>6275.1900000000005</v>
      </c>
      <c r="Q13" s="55">
        <f t="shared" si="2"/>
        <v>6646.570000000001</v>
      </c>
      <c r="R13" s="55">
        <f t="shared" si="2"/>
        <v>6600.519999999999</v>
      </c>
      <c r="S13" s="55">
        <f t="shared" si="2"/>
        <v>6599.099999999999</v>
      </c>
      <c r="T13" s="55">
        <f t="shared" si="2"/>
        <v>6493.6</v>
      </c>
      <c r="U13" s="55">
        <f t="shared" si="2"/>
        <v>7068.5</v>
      </c>
      <c r="V13" s="55">
        <f t="shared" si="2"/>
        <v>7340.1</v>
      </c>
      <c r="W13" s="55">
        <f t="shared" si="2"/>
        <v>7373.599999999999</v>
      </c>
      <c r="X13" s="24"/>
    </row>
    <row r="14" spans="1:24" ht="12.75">
      <c r="A14" s="71" t="s">
        <v>104</v>
      </c>
      <c r="B14" s="55">
        <v>59.2</v>
      </c>
      <c r="C14" s="55">
        <v>76.2</v>
      </c>
      <c r="D14" s="55">
        <v>103.3</v>
      </c>
      <c r="E14" s="55">
        <v>90.2</v>
      </c>
      <c r="F14" s="55">
        <v>90.2</v>
      </c>
      <c r="G14" s="55">
        <v>70.3</v>
      </c>
      <c r="H14" s="55">
        <v>89.7</v>
      </c>
      <c r="I14" s="55">
        <v>81.9</v>
      </c>
      <c r="J14" s="55">
        <v>81.2</v>
      </c>
      <c r="K14" s="55">
        <v>85.8</v>
      </c>
      <c r="L14" s="55">
        <v>93.5</v>
      </c>
      <c r="M14" s="55">
        <v>98.5</v>
      </c>
      <c r="N14" s="55">
        <v>103.2</v>
      </c>
      <c r="O14" s="55">
        <v>134.9</v>
      </c>
      <c r="P14" s="55">
        <v>50.6</v>
      </c>
      <c r="Q14" s="55">
        <v>25.5</v>
      </c>
      <c r="R14" s="55">
        <v>45.2</v>
      </c>
      <c r="S14" s="55">
        <v>48.7</v>
      </c>
      <c r="T14" s="55">
        <v>45.7</v>
      </c>
      <c r="U14" s="55">
        <v>46.4</v>
      </c>
      <c r="V14" s="55">
        <v>51.9</v>
      </c>
      <c r="W14" s="55">
        <v>42.7</v>
      </c>
      <c r="X14" s="24"/>
    </row>
    <row r="15" spans="1:24" ht="12.75">
      <c r="A15" s="71" t="s">
        <v>122</v>
      </c>
      <c r="B15" s="55">
        <v>173.31</v>
      </c>
      <c r="C15" s="55">
        <v>167.12</v>
      </c>
      <c r="D15" s="55">
        <v>168.04</v>
      </c>
      <c r="E15" s="55">
        <v>175.18</v>
      </c>
      <c r="F15" s="55">
        <v>167.17</v>
      </c>
      <c r="G15" s="55">
        <v>165.22</v>
      </c>
      <c r="H15" s="55">
        <v>169.81</v>
      </c>
      <c r="I15" s="55">
        <v>176.35</v>
      </c>
      <c r="J15" s="55">
        <v>183.28</v>
      </c>
      <c r="K15" s="55">
        <v>182.82</v>
      </c>
      <c r="L15" s="55">
        <v>198.65</v>
      </c>
      <c r="M15" s="55">
        <v>209.01</v>
      </c>
      <c r="N15" s="55">
        <v>154.67</v>
      </c>
      <c r="O15" s="55">
        <v>146.26</v>
      </c>
      <c r="P15" s="55">
        <v>147.69</v>
      </c>
      <c r="Q15" s="55">
        <v>166.37</v>
      </c>
      <c r="R15" s="55">
        <v>152.62</v>
      </c>
      <c r="S15" s="55">
        <v>161.5</v>
      </c>
      <c r="T15" s="55">
        <v>171.5</v>
      </c>
      <c r="U15" s="55">
        <v>180.2</v>
      </c>
      <c r="V15" s="55">
        <v>189.4</v>
      </c>
      <c r="W15" s="55">
        <v>190</v>
      </c>
      <c r="X15" s="24"/>
    </row>
    <row r="16" spans="1:24" ht="12.75">
      <c r="A16" s="71" t="s">
        <v>106</v>
      </c>
      <c r="B16" s="55">
        <v>173.3</v>
      </c>
      <c r="C16" s="55">
        <v>167.1</v>
      </c>
      <c r="D16" s="55">
        <v>168</v>
      </c>
      <c r="E16" s="55">
        <v>175.2</v>
      </c>
      <c r="F16" s="55">
        <v>167.2</v>
      </c>
      <c r="G16" s="55">
        <v>165.2</v>
      </c>
      <c r="H16" s="55">
        <v>169.8</v>
      </c>
      <c r="I16" s="55">
        <v>176.3</v>
      </c>
      <c r="J16" s="55">
        <v>183.3</v>
      </c>
      <c r="K16" s="55">
        <v>182.8</v>
      </c>
      <c r="L16" s="55">
        <v>198.7</v>
      </c>
      <c r="M16" s="55">
        <v>209</v>
      </c>
      <c r="N16" s="55">
        <v>154.7</v>
      </c>
      <c r="O16" s="55">
        <v>146.3</v>
      </c>
      <c r="P16" s="55">
        <v>147.7</v>
      </c>
      <c r="Q16" s="55">
        <v>166.4</v>
      </c>
      <c r="R16" s="55">
        <v>152.6</v>
      </c>
      <c r="S16" s="55">
        <v>161.5</v>
      </c>
      <c r="T16" s="55">
        <v>172</v>
      </c>
      <c r="U16" s="55">
        <v>182</v>
      </c>
      <c r="V16" s="55">
        <v>189</v>
      </c>
      <c r="W16" s="55">
        <v>190</v>
      </c>
      <c r="X16" s="24"/>
    </row>
    <row r="17" spans="1:24" ht="12.75">
      <c r="A17" s="110" t="s">
        <v>123</v>
      </c>
      <c r="B17" s="51">
        <v>3238.9999999999995</v>
      </c>
      <c r="C17" s="51">
        <v>3220.4000000000005</v>
      </c>
      <c r="D17" s="51">
        <v>3900</v>
      </c>
      <c r="E17" s="51">
        <v>3820.2999999999997</v>
      </c>
      <c r="F17" s="51">
        <v>4418.7</v>
      </c>
      <c r="G17" s="51">
        <v>3811.3</v>
      </c>
      <c r="H17" s="51">
        <v>4149.9</v>
      </c>
      <c r="I17" s="51">
        <v>4842.2</v>
      </c>
      <c r="J17" s="51">
        <v>5053.4</v>
      </c>
      <c r="K17" s="51">
        <v>5188.799999999999</v>
      </c>
      <c r="L17" s="51">
        <v>5269</v>
      </c>
      <c r="M17" s="51">
        <v>5785.9</v>
      </c>
      <c r="N17" s="51">
        <v>5660.799999999999</v>
      </c>
      <c r="O17" s="51">
        <v>5502.6</v>
      </c>
      <c r="P17" s="51">
        <v>6325.8</v>
      </c>
      <c r="Q17" s="51">
        <v>6672.1</v>
      </c>
      <c r="R17" s="51">
        <v>6645.699999999999</v>
      </c>
      <c r="S17" s="51">
        <v>6647.799999999999</v>
      </c>
      <c r="T17" s="51">
        <v>6539.8</v>
      </c>
      <c r="U17" s="51">
        <v>7116.7</v>
      </c>
      <c r="V17" s="51">
        <v>7391.6</v>
      </c>
      <c r="W17" s="51">
        <v>7416.299999999999</v>
      </c>
      <c r="X17" s="24"/>
    </row>
    <row r="18" spans="1:24" ht="12.75">
      <c r="A18" s="72" t="s">
        <v>6</v>
      </c>
      <c r="B18" s="57">
        <v>1965</v>
      </c>
      <c r="C18" s="57">
        <v>2262</v>
      </c>
      <c r="D18" s="57">
        <v>2402</v>
      </c>
      <c r="E18" s="57">
        <v>1719</v>
      </c>
      <c r="F18" s="57">
        <v>1698</v>
      </c>
      <c r="G18" s="57">
        <v>1752</v>
      </c>
      <c r="H18" s="57">
        <v>2172</v>
      </c>
      <c r="I18" s="57">
        <v>2367</v>
      </c>
      <c r="J18" s="57">
        <v>2414</v>
      </c>
      <c r="K18" s="57">
        <v>2691</v>
      </c>
      <c r="L18" s="57">
        <v>3117</v>
      </c>
      <c r="M18" s="57">
        <v>3241</v>
      </c>
      <c r="N18" s="57">
        <v>3428</v>
      </c>
      <c r="O18" s="57">
        <v>3504</v>
      </c>
      <c r="P18" s="57">
        <v>4088</v>
      </c>
      <c r="Q18" s="57">
        <v>4204</v>
      </c>
      <c r="R18" s="57">
        <v>4092</v>
      </c>
      <c r="S18" s="57">
        <v>4180</v>
      </c>
      <c r="T18" s="57">
        <v>3659</v>
      </c>
      <c r="U18" s="57">
        <v>3414</v>
      </c>
      <c r="V18" s="57">
        <v>3709</v>
      </c>
      <c r="W18" s="57">
        <v>3838</v>
      </c>
      <c r="X18" s="28"/>
    </row>
    <row r="19" spans="1:24" ht="12.75">
      <c r="A19" s="72" t="s">
        <v>8</v>
      </c>
      <c r="B19" s="57">
        <v>35.63552603717454</v>
      </c>
      <c r="C19" s="57">
        <v>26.8557587526533</v>
      </c>
      <c r="D19" s="57">
        <v>111.55469020332907</v>
      </c>
      <c r="E19" s="57">
        <v>101.74200912062884</v>
      </c>
      <c r="F19" s="57">
        <v>171.46369049770954</v>
      </c>
      <c r="G19" s="57">
        <v>105.35720741425524</v>
      </c>
      <c r="H19" s="57">
        <v>118.7850867905819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28"/>
    </row>
    <row r="20" spans="1:24" ht="12.75">
      <c r="A20" s="72" t="s">
        <v>7</v>
      </c>
      <c r="B20" s="57">
        <v>1238.3930146135683</v>
      </c>
      <c r="C20" s="57">
        <v>931.5613656587668</v>
      </c>
      <c r="D20" s="57">
        <v>1386.5315801807833</v>
      </c>
      <c r="E20" s="57">
        <v>1999.5408437009526</v>
      </c>
      <c r="F20" s="57">
        <v>2549.203229053999</v>
      </c>
      <c r="G20" s="57">
        <v>1954.0194777826132</v>
      </c>
      <c r="H20" s="57">
        <v>1859.0480583206388</v>
      </c>
      <c r="I20" s="57">
        <v>2475.192508917762</v>
      </c>
      <c r="J20" s="57">
        <v>2639.423863819024</v>
      </c>
      <c r="K20" s="57">
        <v>2497.736110955458</v>
      </c>
      <c r="L20" s="57">
        <v>2151.997763072314</v>
      </c>
      <c r="M20" s="57">
        <v>2544.8609422012805</v>
      </c>
      <c r="N20" s="57">
        <v>2232.7103019682177</v>
      </c>
      <c r="O20" s="57">
        <v>1998.5738532031014</v>
      </c>
      <c r="P20" s="57">
        <v>2237.6742294921205</v>
      </c>
      <c r="Q20" s="57">
        <v>2468.035370258313</v>
      </c>
      <c r="R20" s="57">
        <v>2553.648455830578</v>
      </c>
      <c r="S20" s="57">
        <v>2467.7467806517748</v>
      </c>
      <c r="T20" s="57">
        <v>2880.7975136649097</v>
      </c>
      <c r="U20" s="57">
        <v>3702.7508225638553</v>
      </c>
      <c r="V20" s="57">
        <v>3682.619147988479</v>
      </c>
      <c r="W20" s="57">
        <v>3578.280881163583</v>
      </c>
      <c r="X20" s="28"/>
    </row>
    <row r="21" spans="1:24" s="34" customFormat="1" ht="19.5" customHeight="1">
      <c r="A21" s="69" t="s">
        <v>89</v>
      </c>
      <c r="B21" s="66">
        <v>4558.6</v>
      </c>
      <c r="C21" s="66">
        <v>4631.5</v>
      </c>
      <c r="D21" s="66">
        <v>5074.7</v>
      </c>
      <c r="E21" s="66">
        <v>5240.6</v>
      </c>
      <c r="F21" s="66">
        <v>5700.9</v>
      </c>
      <c r="G21" s="66">
        <v>5758</v>
      </c>
      <c r="H21" s="66">
        <v>6124.2</v>
      </c>
      <c r="I21" s="66">
        <v>6413.7</v>
      </c>
      <c r="J21" s="66">
        <v>6542.3</v>
      </c>
      <c r="K21" s="66">
        <v>6628.1</v>
      </c>
      <c r="L21" s="66">
        <v>6911.8</v>
      </c>
      <c r="M21" s="66">
        <v>7616.2</v>
      </c>
      <c r="N21" s="66">
        <v>7789</v>
      </c>
      <c r="O21" s="66">
        <v>7343.5</v>
      </c>
      <c r="P21" s="66">
        <v>7904.3</v>
      </c>
      <c r="Q21" s="66">
        <v>7996</v>
      </c>
      <c r="R21" s="66">
        <v>8012.3</v>
      </c>
      <c r="S21" s="66">
        <v>8068.1</v>
      </c>
      <c r="T21" s="66">
        <v>7989.5</v>
      </c>
      <c r="U21" s="66">
        <v>8529.6</v>
      </c>
      <c r="V21" s="66">
        <v>8614.4</v>
      </c>
      <c r="W21" s="66">
        <v>8702.5</v>
      </c>
      <c r="X21" s="95"/>
    </row>
    <row r="22" spans="1:24" ht="12.75">
      <c r="A22" s="68" t="s">
        <v>127</v>
      </c>
      <c r="B22" s="55">
        <v>4687.1</v>
      </c>
      <c r="C22" s="55">
        <v>4929.3</v>
      </c>
      <c r="D22" s="55">
        <v>5212.3</v>
      </c>
      <c r="E22" s="55">
        <v>5610</v>
      </c>
      <c r="F22" s="55">
        <v>5949.2</v>
      </c>
      <c r="G22" s="55">
        <v>6009.4</v>
      </c>
      <c r="H22" s="55">
        <v>6464.8</v>
      </c>
      <c r="I22" s="55">
        <v>6964</v>
      </c>
      <c r="J22" s="55">
        <v>7091.2</v>
      </c>
      <c r="K22" s="55">
        <v>7233.6</v>
      </c>
      <c r="L22" s="55">
        <v>7575.6</v>
      </c>
      <c r="M22" s="55">
        <v>8282</v>
      </c>
      <c r="N22" s="55">
        <v>8497.8</v>
      </c>
      <c r="O22" s="55">
        <v>8143.7</v>
      </c>
      <c r="P22" s="55">
        <v>8689.1</v>
      </c>
      <c r="Q22" s="55">
        <v>8778.9</v>
      </c>
      <c r="R22" s="55">
        <v>8818.8</v>
      </c>
      <c r="S22" s="55">
        <v>8658.4</v>
      </c>
      <c r="T22" s="55">
        <v>8910.8</v>
      </c>
      <c r="U22" s="55">
        <v>9215.8</v>
      </c>
      <c r="V22" s="55">
        <v>9513.1</v>
      </c>
      <c r="W22" s="55">
        <v>9649.5</v>
      </c>
      <c r="X22" s="24"/>
    </row>
    <row r="23" spans="1:24" s="34" customFormat="1" ht="19.5" customHeight="1">
      <c r="A23" s="69" t="s">
        <v>125</v>
      </c>
      <c r="B23" s="66">
        <v>-128.52</v>
      </c>
      <c r="C23" s="66">
        <v>-297.74</v>
      </c>
      <c r="D23" s="66">
        <v>-137.65</v>
      </c>
      <c r="E23" s="66">
        <v>-369.38</v>
      </c>
      <c r="F23" s="66">
        <v>-248.32</v>
      </c>
      <c r="G23" s="66">
        <v>-251.34</v>
      </c>
      <c r="H23" s="66">
        <v>-340.56</v>
      </c>
      <c r="I23" s="66">
        <v>-550.29</v>
      </c>
      <c r="J23" s="66">
        <v>-548.88</v>
      </c>
      <c r="K23" s="66">
        <v>-605.43</v>
      </c>
      <c r="L23" s="66">
        <v>-663.77</v>
      </c>
      <c r="M23" s="66">
        <v>-665.81</v>
      </c>
      <c r="N23" s="66">
        <v>-708.89</v>
      </c>
      <c r="O23" s="66">
        <v>-800.16</v>
      </c>
      <c r="P23" s="66">
        <v>-784.8</v>
      </c>
      <c r="Q23" s="66">
        <v>-782.84</v>
      </c>
      <c r="R23" s="66">
        <v>-806.5</v>
      </c>
      <c r="S23" s="66">
        <v>-590.24</v>
      </c>
      <c r="T23" s="66">
        <v>-921.25</v>
      </c>
      <c r="U23" s="66">
        <v>-686.21</v>
      </c>
      <c r="V23" s="66">
        <v>-898.68</v>
      </c>
      <c r="W23" s="66">
        <v>-947.09</v>
      </c>
      <c r="X23" s="95"/>
    </row>
    <row r="24" spans="1:24" ht="12.75">
      <c r="A24" s="68" t="s">
        <v>34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24"/>
    </row>
    <row r="25" spans="1:24" ht="12.75">
      <c r="A25" s="68" t="s">
        <v>1</v>
      </c>
      <c r="B25" s="55">
        <v>41.833</v>
      </c>
      <c r="C25" s="55">
        <v>23.757</v>
      </c>
      <c r="D25" s="55">
        <v>41.833</v>
      </c>
      <c r="E25" s="55">
        <v>17.56</v>
      </c>
      <c r="F25" s="55">
        <v>1.033</v>
      </c>
      <c r="G25" s="55">
        <v>4.648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24"/>
    </row>
    <row r="26" spans="1:24" ht="12.75">
      <c r="A26" s="73" t="s">
        <v>2</v>
      </c>
      <c r="B26" s="51">
        <v>327.6</v>
      </c>
      <c r="C26" s="51">
        <v>490.56</v>
      </c>
      <c r="D26" s="51">
        <v>410.06</v>
      </c>
      <c r="E26" s="51">
        <v>669.48</v>
      </c>
      <c r="F26" s="51">
        <v>654.78</v>
      </c>
      <c r="G26" s="51">
        <v>632.24</v>
      </c>
      <c r="H26" s="51">
        <v>737.24</v>
      </c>
      <c r="I26" s="51">
        <v>866.6</v>
      </c>
      <c r="J26" s="51">
        <v>883.12</v>
      </c>
      <c r="K26" s="51">
        <v>960.82</v>
      </c>
      <c r="L26" s="51">
        <v>1030.4</v>
      </c>
      <c r="M26" s="51">
        <v>1055.2</v>
      </c>
      <c r="N26" s="51">
        <v>1129.2</v>
      </c>
      <c r="O26" s="51">
        <v>1179.2</v>
      </c>
      <c r="P26" s="51">
        <v>1252.3</v>
      </c>
      <c r="Q26" s="51">
        <v>1293.3</v>
      </c>
      <c r="R26" s="51">
        <v>1291.6</v>
      </c>
      <c r="S26" s="51">
        <v>1257.8</v>
      </c>
      <c r="T26" s="51">
        <v>1301</v>
      </c>
      <c r="U26" s="51">
        <v>1391.8</v>
      </c>
      <c r="V26" s="51">
        <v>1638.8</v>
      </c>
      <c r="W26" s="51">
        <v>1911.2</v>
      </c>
      <c r="X26" s="24"/>
    </row>
    <row r="27" spans="1:24" ht="12.75">
      <c r="A27" s="111" t="s">
        <v>3</v>
      </c>
      <c r="B27" s="55">
        <v>177.27</v>
      </c>
      <c r="C27" s="55">
        <v>213.02</v>
      </c>
      <c r="D27" s="55">
        <v>233.31</v>
      </c>
      <c r="E27" s="55">
        <v>249.49</v>
      </c>
      <c r="F27" s="55">
        <v>270.22</v>
      </c>
      <c r="G27" s="55">
        <v>329.02</v>
      </c>
      <c r="H27" s="55">
        <v>370.1</v>
      </c>
      <c r="I27" s="55">
        <v>400.1</v>
      </c>
      <c r="J27" s="55">
        <v>396.17</v>
      </c>
      <c r="K27" s="55">
        <v>418.09</v>
      </c>
      <c r="L27" s="55">
        <v>439.27</v>
      </c>
      <c r="M27" s="55">
        <v>451.48</v>
      </c>
      <c r="N27" s="55">
        <v>474.07</v>
      </c>
      <c r="O27" s="55">
        <v>476.47</v>
      </c>
      <c r="P27" s="55">
        <v>505.9</v>
      </c>
      <c r="Q27" s="55">
        <v>564.24</v>
      </c>
      <c r="R27" s="55">
        <v>588.28</v>
      </c>
      <c r="S27" s="55">
        <v>475.9</v>
      </c>
      <c r="T27" s="55">
        <v>448.1</v>
      </c>
      <c r="U27" s="55">
        <v>548.7</v>
      </c>
      <c r="V27" s="55">
        <v>562.74</v>
      </c>
      <c r="W27" s="55">
        <v>581.71</v>
      </c>
      <c r="X27" s="24"/>
    </row>
    <row r="28" spans="1:24" ht="12.75">
      <c r="A28" s="110" t="s">
        <v>111</v>
      </c>
      <c r="B28" s="51">
        <v>177.27</v>
      </c>
      <c r="C28" s="51">
        <v>213.02</v>
      </c>
      <c r="D28" s="51">
        <v>233.31</v>
      </c>
      <c r="E28" s="51">
        <v>249.49</v>
      </c>
      <c r="F28" s="51">
        <v>270.22</v>
      </c>
      <c r="G28" s="51">
        <v>329.02</v>
      </c>
      <c r="H28" s="51">
        <v>370.1</v>
      </c>
      <c r="I28" s="51">
        <v>400.1</v>
      </c>
      <c r="J28" s="51">
        <v>396.17</v>
      </c>
      <c r="K28" s="51">
        <v>418.09</v>
      </c>
      <c r="L28" s="51">
        <v>439.27</v>
      </c>
      <c r="M28" s="51">
        <v>451.48</v>
      </c>
      <c r="N28" s="51">
        <v>474.07</v>
      </c>
      <c r="O28" s="51">
        <v>476.47</v>
      </c>
      <c r="P28" s="51">
        <v>505.9</v>
      </c>
      <c r="Q28" s="51">
        <v>564.24</v>
      </c>
      <c r="R28" s="51">
        <v>588.28</v>
      </c>
      <c r="S28" s="51">
        <v>475.9</v>
      </c>
      <c r="T28" s="51">
        <v>448.1</v>
      </c>
      <c r="U28" s="51">
        <v>548.7</v>
      </c>
      <c r="V28" s="51">
        <v>562.74</v>
      </c>
      <c r="W28" s="51">
        <v>581.71</v>
      </c>
      <c r="X28" s="24"/>
    </row>
    <row r="29" spans="1:24" ht="12.75">
      <c r="A29" s="71" t="s">
        <v>112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28"/>
    </row>
    <row r="30" spans="1:24" ht="12.75">
      <c r="A30" s="71" t="s">
        <v>113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28"/>
    </row>
    <row r="31" spans="1:24" ht="12.75">
      <c r="A31" s="68" t="s">
        <v>114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24"/>
    </row>
    <row r="32" spans="1:24" s="34" customFormat="1" ht="19.5" customHeight="1" thickBot="1">
      <c r="A32" s="99" t="s">
        <v>4</v>
      </c>
      <c r="B32" s="80">
        <v>63.643</v>
      </c>
      <c r="C32" s="80">
        <v>3.556</v>
      </c>
      <c r="D32" s="80">
        <v>80.928</v>
      </c>
      <c r="E32" s="80">
        <v>68.173</v>
      </c>
      <c r="F32" s="80">
        <v>137.27</v>
      </c>
      <c r="G32" s="80">
        <v>56.528</v>
      </c>
      <c r="H32" s="80">
        <v>26.579</v>
      </c>
      <c r="I32" s="80">
        <v>-83.789</v>
      </c>
      <c r="J32" s="80">
        <v>-61.933</v>
      </c>
      <c r="K32" s="80">
        <v>-62.705</v>
      </c>
      <c r="L32" s="80">
        <v>-72.638</v>
      </c>
      <c r="M32" s="80">
        <v>-62.113</v>
      </c>
      <c r="N32" s="80">
        <v>-53.718</v>
      </c>
      <c r="O32" s="80">
        <v>-97.41</v>
      </c>
      <c r="P32" s="80">
        <v>-38.401</v>
      </c>
      <c r="Q32" s="80">
        <v>-53.761</v>
      </c>
      <c r="R32" s="80">
        <v>-103.14</v>
      </c>
      <c r="S32" s="80">
        <v>191.7</v>
      </c>
      <c r="T32" s="80">
        <v>-68.402</v>
      </c>
      <c r="U32" s="80">
        <v>156.91</v>
      </c>
      <c r="V32" s="80">
        <v>177.35</v>
      </c>
      <c r="W32" s="80">
        <v>382.44</v>
      </c>
      <c r="X32" s="95"/>
    </row>
    <row r="33" spans="1:24" ht="12.75">
      <c r="A33" s="1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103" customFormat="1" ht="12.75">
      <c r="A34" s="107" t="s">
        <v>92</v>
      </c>
      <c r="B34" s="28">
        <v>188.33</v>
      </c>
      <c r="C34" s="28">
        <v>200.85</v>
      </c>
      <c r="D34" s="28">
        <v>213.35</v>
      </c>
      <c r="E34" s="28">
        <v>233.07</v>
      </c>
      <c r="F34" s="28">
        <v>260.16</v>
      </c>
      <c r="G34" s="28">
        <v>270.41</v>
      </c>
      <c r="H34" s="28">
        <v>282.88</v>
      </c>
      <c r="I34" s="28">
        <v>306.62</v>
      </c>
      <c r="J34" s="28">
        <v>316.52</v>
      </c>
      <c r="K34" s="28">
        <v>336.37</v>
      </c>
      <c r="L34" s="28">
        <v>357.41</v>
      </c>
      <c r="M34" s="28">
        <v>387.21</v>
      </c>
      <c r="N34" s="28">
        <v>407.99</v>
      </c>
      <c r="O34" s="28">
        <v>414.92</v>
      </c>
      <c r="P34" s="28">
        <v>421.07</v>
      </c>
      <c r="Q34" s="28">
        <v>427.51</v>
      </c>
      <c r="R34" s="28">
        <v>441.3</v>
      </c>
      <c r="S34" s="28">
        <v>427</v>
      </c>
      <c r="T34" s="28">
        <v>501.99</v>
      </c>
      <c r="U34" s="28">
        <v>509</v>
      </c>
      <c r="V34" s="28">
        <v>407</v>
      </c>
      <c r="W34" s="28">
        <v>514.57</v>
      </c>
      <c r="X34" s="28"/>
    </row>
    <row r="35" spans="1:24" ht="12.75">
      <c r="A35" s="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2:24" s="1" customFormat="1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1" customFormat="1" ht="12.75">
      <c r="A37" s="8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30"/>
    </row>
    <row r="38" spans="1:24" s="1" customFormat="1" ht="12.75">
      <c r="A38" s="2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1" customFormat="1" ht="12.75">
      <c r="A39" s="2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1" customFormat="1" ht="12.75">
      <c r="A40" s="25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1" customFormat="1" ht="12.75">
      <c r="A41" s="2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1" customFormat="1" ht="12.75">
      <c r="A42" s="2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</sheetData>
  <sheetProtection/>
  <hyperlinks>
    <hyperlink ref="J1" location="legenda!A1" display="Legenda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30" sqref="A30:IV30"/>
    </sheetView>
  </sheetViews>
  <sheetFormatPr defaultColWidth="9.140625" defaultRowHeight="15"/>
  <cols>
    <col min="1" max="1" width="65.7109375" style="25" customWidth="1"/>
    <col min="2" max="23" width="10.57421875" style="25" bestFit="1" customWidth="1"/>
    <col min="24" max="16384" width="9.140625" style="25" customWidth="1"/>
  </cols>
  <sheetData>
    <row r="1" spans="1:9" s="106" customFormat="1" ht="15.75">
      <c r="A1" s="106" t="s">
        <v>167</v>
      </c>
      <c r="I1" s="106" t="s">
        <v>35</v>
      </c>
    </row>
    <row r="2" spans="1:23" s="101" customFormat="1" ht="21.75" customHeight="1" thickBot="1">
      <c r="A2" s="96" t="s">
        <v>128</v>
      </c>
      <c r="B2" s="97">
        <v>1995</v>
      </c>
      <c r="C2" s="97">
        <f>B2+1</f>
        <v>1996</v>
      </c>
      <c r="D2" s="97">
        <f aca="true" t="shared" si="0" ref="D2:W2">C2+1</f>
        <v>1997</v>
      </c>
      <c r="E2" s="97">
        <f t="shared" si="0"/>
        <v>1998</v>
      </c>
      <c r="F2" s="97">
        <f t="shared" si="0"/>
        <v>1999</v>
      </c>
      <c r="G2" s="97">
        <f t="shared" si="0"/>
        <v>2000</v>
      </c>
      <c r="H2" s="97">
        <f t="shared" si="0"/>
        <v>2001</v>
      </c>
      <c r="I2" s="97">
        <f t="shared" si="0"/>
        <v>2002</v>
      </c>
      <c r="J2" s="97">
        <f t="shared" si="0"/>
        <v>2003</v>
      </c>
      <c r="K2" s="97">
        <f t="shared" si="0"/>
        <v>2004</v>
      </c>
      <c r="L2" s="97">
        <f t="shared" si="0"/>
        <v>2005</v>
      </c>
      <c r="M2" s="97">
        <f t="shared" si="0"/>
        <v>2006</v>
      </c>
      <c r="N2" s="97">
        <f t="shared" si="0"/>
        <v>2007</v>
      </c>
      <c r="O2" s="97">
        <f t="shared" si="0"/>
        <v>2008</v>
      </c>
      <c r="P2" s="97">
        <f t="shared" si="0"/>
        <v>2009</v>
      </c>
      <c r="Q2" s="97">
        <f t="shared" si="0"/>
        <v>2010</v>
      </c>
      <c r="R2" s="97">
        <f t="shared" si="0"/>
        <v>2011</v>
      </c>
      <c r="S2" s="97">
        <f t="shared" si="0"/>
        <v>2012</v>
      </c>
      <c r="T2" s="97">
        <f t="shared" si="0"/>
        <v>2013</v>
      </c>
      <c r="U2" s="97">
        <f t="shared" si="0"/>
        <v>2014</v>
      </c>
      <c r="V2" s="97">
        <f t="shared" si="0"/>
        <v>2015</v>
      </c>
      <c r="W2" s="97">
        <f t="shared" si="0"/>
        <v>2016</v>
      </c>
    </row>
    <row r="3" spans="1:24" ht="19.5" customHeight="1">
      <c r="A3" s="67" t="s">
        <v>14</v>
      </c>
      <c r="B3" s="63">
        <v>126393</v>
      </c>
      <c r="C3" s="63">
        <v>136981</v>
      </c>
      <c r="D3" s="63">
        <v>145148</v>
      </c>
      <c r="E3" s="63">
        <v>148406</v>
      </c>
      <c r="F3" s="63">
        <v>152515</v>
      </c>
      <c r="G3" s="63">
        <v>160381</v>
      </c>
      <c r="H3" s="63">
        <v>169418</v>
      </c>
      <c r="I3" s="63">
        <v>177450</v>
      </c>
      <c r="J3" s="63">
        <v>186994</v>
      </c>
      <c r="K3" s="63">
        <v>194400</v>
      </c>
      <c r="L3" s="63">
        <v>202864</v>
      </c>
      <c r="M3" s="63">
        <v>211983</v>
      </c>
      <c r="N3" s="63">
        <v>213382</v>
      </c>
      <c r="O3" s="63">
        <v>221501</v>
      </c>
      <c r="P3" s="63">
        <v>224479</v>
      </c>
      <c r="Q3" s="63">
        <v>226216</v>
      </c>
      <c r="R3" s="63">
        <v>222552</v>
      </c>
      <c r="S3" s="63">
        <v>219326</v>
      </c>
      <c r="T3" s="63">
        <v>218859</v>
      </c>
      <c r="U3" s="63">
        <v>217445</v>
      </c>
      <c r="V3" s="63">
        <v>216153</v>
      </c>
      <c r="W3" s="63">
        <v>218433</v>
      </c>
      <c r="X3" s="24"/>
    </row>
    <row r="4" spans="1:23" ht="12.75">
      <c r="A4" s="68" t="s">
        <v>10</v>
      </c>
      <c r="B4" s="55">
        <v>103820</v>
      </c>
      <c r="C4" s="55">
        <v>113260</v>
      </c>
      <c r="D4" s="55">
        <v>120337</v>
      </c>
      <c r="E4" s="55">
        <v>115870</v>
      </c>
      <c r="F4" s="55">
        <v>119024</v>
      </c>
      <c r="G4" s="55">
        <v>124620</v>
      </c>
      <c r="H4" s="55">
        <v>131744</v>
      </c>
      <c r="I4" s="55">
        <v>137637</v>
      </c>
      <c r="J4" s="55">
        <v>144929</v>
      </c>
      <c r="K4" s="55">
        <v>150145</v>
      </c>
      <c r="L4" s="55">
        <v>156645</v>
      </c>
      <c r="M4" s="55">
        <v>163797</v>
      </c>
      <c r="N4" s="55">
        <v>164330</v>
      </c>
      <c r="O4" s="55">
        <v>170271</v>
      </c>
      <c r="P4" s="55">
        <v>171676</v>
      </c>
      <c r="Q4" s="55">
        <v>172548</v>
      </c>
      <c r="R4" s="55">
        <v>169615</v>
      </c>
      <c r="S4" s="55">
        <v>166142</v>
      </c>
      <c r="T4" s="55">
        <v>164784</v>
      </c>
      <c r="U4" s="55">
        <v>163468</v>
      </c>
      <c r="V4" s="55">
        <v>161998</v>
      </c>
      <c r="W4" s="55">
        <v>164084</v>
      </c>
    </row>
    <row r="5" spans="1:23" ht="12.75">
      <c r="A5" s="68" t="s">
        <v>11</v>
      </c>
      <c r="B5" s="55">
        <v>0</v>
      </c>
      <c r="C5" s="55">
        <v>0</v>
      </c>
      <c r="D5" s="55">
        <v>0</v>
      </c>
      <c r="E5" s="55">
        <v>6762</v>
      </c>
      <c r="F5" s="55">
        <v>6808</v>
      </c>
      <c r="G5" s="55">
        <v>7293</v>
      </c>
      <c r="H5" s="55">
        <v>7803</v>
      </c>
      <c r="I5" s="55">
        <v>8070</v>
      </c>
      <c r="J5" s="55">
        <v>8643</v>
      </c>
      <c r="K5" s="55">
        <v>8945</v>
      </c>
      <c r="L5" s="55">
        <v>9318</v>
      </c>
      <c r="M5" s="55">
        <v>9977</v>
      </c>
      <c r="N5" s="55">
        <v>10040</v>
      </c>
      <c r="O5" s="55">
        <v>10430</v>
      </c>
      <c r="P5" s="55">
        <v>10394</v>
      </c>
      <c r="Q5" s="55">
        <v>10435</v>
      </c>
      <c r="R5" s="55">
        <v>10124</v>
      </c>
      <c r="S5" s="55">
        <v>9851</v>
      </c>
      <c r="T5" s="55">
        <v>9739</v>
      </c>
      <c r="U5" s="55">
        <v>9602</v>
      </c>
      <c r="V5" s="55">
        <v>9628</v>
      </c>
      <c r="W5" s="55">
        <v>9816</v>
      </c>
    </row>
    <row r="6" spans="1:23" ht="12.75">
      <c r="A6" s="68" t="s">
        <v>12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</row>
    <row r="7" spans="1:24" ht="19.5" customHeight="1">
      <c r="A7" s="69" t="s">
        <v>13</v>
      </c>
      <c r="B7" s="66">
        <v>22573</v>
      </c>
      <c r="C7" s="66">
        <v>23721</v>
      </c>
      <c r="D7" s="66">
        <v>24811</v>
      </c>
      <c r="E7" s="66">
        <v>25774</v>
      </c>
      <c r="F7" s="66">
        <v>26683</v>
      </c>
      <c r="G7" s="66">
        <v>28468</v>
      </c>
      <c r="H7" s="66">
        <v>29871</v>
      </c>
      <c r="I7" s="66">
        <v>31743</v>
      </c>
      <c r="J7" s="66">
        <v>33422</v>
      </c>
      <c r="K7" s="66">
        <v>35310</v>
      </c>
      <c r="L7" s="66">
        <v>36901</v>
      </c>
      <c r="M7" s="66">
        <v>38209</v>
      </c>
      <c r="N7" s="66">
        <v>39012</v>
      </c>
      <c r="O7" s="66">
        <v>40800</v>
      </c>
      <c r="P7" s="66">
        <v>42409</v>
      </c>
      <c r="Q7" s="66">
        <v>43233</v>
      </c>
      <c r="R7" s="66">
        <v>42813</v>
      </c>
      <c r="S7" s="66">
        <v>43333</v>
      </c>
      <c r="T7" s="66">
        <v>44336</v>
      </c>
      <c r="U7" s="66">
        <v>44375</v>
      </c>
      <c r="V7" s="66">
        <v>44527</v>
      </c>
      <c r="W7" s="66">
        <v>44533</v>
      </c>
      <c r="X7" s="24"/>
    </row>
    <row r="8" spans="1:23" ht="12.75">
      <c r="A8" s="68" t="s">
        <v>129</v>
      </c>
      <c r="B8" s="55">
        <v>115700</v>
      </c>
      <c r="C8" s="55">
        <v>120732</v>
      </c>
      <c r="D8" s="55">
        <v>131125</v>
      </c>
      <c r="E8" s="55">
        <v>168447</v>
      </c>
      <c r="F8" s="55">
        <v>170659</v>
      </c>
      <c r="G8" s="55">
        <v>178438</v>
      </c>
      <c r="H8" s="55">
        <v>182692</v>
      </c>
      <c r="I8" s="55">
        <v>189898</v>
      </c>
      <c r="J8" s="55">
        <v>190902</v>
      </c>
      <c r="K8" s="55">
        <v>199121</v>
      </c>
      <c r="L8" s="55">
        <v>207669</v>
      </c>
      <c r="M8" s="55">
        <v>225056</v>
      </c>
      <c r="N8" s="55">
        <v>231452</v>
      </c>
      <c r="O8" s="55">
        <v>221557</v>
      </c>
      <c r="P8" s="55">
        <v>211462</v>
      </c>
      <c r="Q8" s="55">
        <v>223855</v>
      </c>
      <c r="R8" s="55">
        <v>231100</v>
      </c>
      <c r="S8" s="55">
        <v>246746</v>
      </c>
      <c r="T8" s="55">
        <v>239813</v>
      </c>
      <c r="U8" s="55">
        <v>248849</v>
      </c>
      <c r="V8" s="55">
        <v>249864</v>
      </c>
      <c r="W8" s="55">
        <v>242199</v>
      </c>
    </row>
    <row r="9" spans="1:23" ht="12.75">
      <c r="A9" s="68" t="s">
        <v>130</v>
      </c>
      <c r="B9" s="55">
        <v>17325</v>
      </c>
      <c r="C9" s="55">
        <v>17205</v>
      </c>
      <c r="D9" s="55">
        <v>14759</v>
      </c>
      <c r="E9" s="55">
        <v>15329</v>
      </c>
      <c r="F9" s="55">
        <v>14915</v>
      </c>
      <c r="G9" s="55">
        <v>16180</v>
      </c>
      <c r="H9" s="55">
        <v>20318</v>
      </c>
      <c r="I9" s="55">
        <v>20182</v>
      </c>
      <c r="J9" s="55">
        <v>18846</v>
      </c>
      <c r="K9" s="55">
        <v>18349</v>
      </c>
      <c r="L9" s="55">
        <v>17306</v>
      </c>
      <c r="M9" s="55">
        <v>17990</v>
      </c>
      <c r="N9" s="55">
        <v>18570</v>
      </c>
      <c r="O9" s="55">
        <v>18801</v>
      </c>
      <c r="P9" s="55">
        <v>21612</v>
      </c>
      <c r="Q9" s="55">
        <v>23237</v>
      </c>
      <c r="R9" s="55">
        <v>23521</v>
      </c>
      <c r="S9" s="55">
        <v>25864</v>
      </c>
      <c r="T9" s="55">
        <v>27547</v>
      </c>
      <c r="U9" s="55">
        <v>30413</v>
      </c>
      <c r="V9" s="55">
        <v>28481</v>
      </c>
      <c r="W9" s="55">
        <v>30605</v>
      </c>
    </row>
    <row r="10" spans="1:23" ht="12.75">
      <c r="A10" s="68" t="s">
        <v>103</v>
      </c>
      <c r="B10" s="55">
        <f>B11+B12+B13</f>
        <v>-99536</v>
      </c>
      <c r="C10" s="55">
        <f aca="true" t="shared" si="1" ref="C10:W10">C11+C12+C13</f>
        <v>-105026</v>
      </c>
      <c r="D10" s="55">
        <f t="shared" si="1"/>
        <v>-91051</v>
      </c>
      <c r="E10" s="55">
        <f t="shared" si="1"/>
        <v>-82363</v>
      </c>
      <c r="F10" s="55">
        <f t="shared" si="1"/>
        <v>-66814</v>
      </c>
      <c r="G10" s="55">
        <f t="shared" si="1"/>
        <v>-68951</v>
      </c>
      <c r="H10" s="55">
        <f t="shared" si="1"/>
        <v>-71191</v>
      </c>
      <c r="I10" s="55">
        <f t="shared" si="1"/>
        <v>-65547</v>
      </c>
      <c r="J10" s="55">
        <f t="shared" si="1"/>
        <v>-61827</v>
      </c>
      <c r="K10" s="55">
        <f t="shared" si="1"/>
        <v>-60130</v>
      </c>
      <c r="L10" s="55">
        <f t="shared" si="1"/>
        <v>-59990</v>
      </c>
      <c r="M10" s="55">
        <f t="shared" si="1"/>
        <v>-60037</v>
      </c>
      <c r="N10" s="55">
        <f t="shared" si="1"/>
        <v>-67566</v>
      </c>
      <c r="O10" s="55">
        <f t="shared" si="1"/>
        <v>-71315</v>
      </c>
      <c r="P10" s="55">
        <f t="shared" si="1"/>
        <v>-61486</v>
      </c>
      <c r="Q10" s="55">
        <f t="shared" si="1"/>
        <v>-59750</v>
      </c>
      <c r="R10" s="55">
        <f t="shared" si="1"/>
        <v>-66225</v>
      </c>
      <c r="S10" s="55">
        <f t="shared" si="1"/>
        <v>-74765</v>
      </c>
      <c r="T10" s="55">
        <f t="shared" si="1"/>
        <v>-67202</v>
      </c>
      <c r="U10" s="55">
        <f t="shared" si="1"/>
        <v>-62813</v>
      </c>
      <c r="V10" s="55">
        <f t="shared" si="1"/>
        <v>-57042</v>
      </c>
      <c r="W10" s="55">
        <f t="shared" si="1"/>
        <v>-54805</v>
      </c>
    </row>
    <row r="11" spans="1:23" ht="12.75">
      <c r="A11" s="71" t="s">
        <v>115</v>
      </c>
      <c r="B11" s="57">
        <v>-101712</v>
      </c>
      <c r="C11" s="57">
        <v>-108291</v>
      </c>
      <c r="D11" s="57">
        <v>-94445</v>
      </c>
      <c r="E11" s="57">
        <v>-85258</v>
      </c>
      <c r="F11" s="57">
        <v>-71816</v>
      </c>
      <c r="G11" s="57">
        <v>-72646</v>
      </c>
      <c r="H11" s="57">
        <v>-75293</v>
      </c>
      <c r="I11" s="57">
        <v>-70361</v>
      </c>
      <c r="J11" s="57">
        <v>-66288</v>
      </c>
      <c r="K11" s="57">
        <v>-64667</v>
      </c>
      <c r="L11" s="57">
        <v>-64557</v>
      </c>
      <c r="M11" s="57">
        <v>-65685</v>
      </c>
      <c r="N11" s="57">
        <v>-73067</v>
      </c>
      <c r="O11" s="57">
        <v>-76805</v>
      </c>
      <c r="P11" s="57">
        <v>-66418</v>
      </c>
      <c r="Q11" s="57">
        <v>-66226</v>
      </c>
      <c r="R11" s="57">
        <v>-73122</v>
      </c>
      <c r="S11" s="57">
        <v>-80707</v>
      </c>
      <c r="T11" s="57">
        <v>-74671</v>
      </c>
      <c r="U11" s="57">
        <v>-71363</v>
      </c>
      <c r="V11" s="57">
        <v>-65237</v>
      </c>
      <c r="W11" s="57">
        <v>-63498</v>
      </c>
    </row>
    <row r="12" spans="1:23" ht="12.75">
      <c r="A12" s="71" t="s">
        <v>120</v>
      </c>
      <c r="B12" s="57">
        <v>1037</v>
      </c>
      <c r="C12" s="57">
        <v>1999</v>
      </c>
      <c r="D12" s="57">
        <v>1963</v>
      </c>
      <c r="E12" s="57">
        <v>1415</v>
      </c>
      <c r="F12" s="57">
        <v>3051</v>
      </c>
      <c r="G12" s="57">
        <v>2416</v>
      </c>
      <c r="H12" s="57">
        <v>2611</v>
      </c>
      <c r="I12" s="57">
        <v>3186</v>
      </c>
      <c r="J12" s="57">
        <v>2883</v>
      </c>
      <c r="K12" s="57">
        <v>2789</v>
      </c>
      <c r="L12" s="57">
        <v>2917</v>
      </c>
      <c r="M12" s="57">
        <v>3870</v>
      </c>
      <c r="N12" s="57">
        <v>3410</v>
      </c>
      <c r="O12" s="57">
        <v>2906</v>
      </c>
      <c r="P12" s="57">
        <v>2351</v>
      </c>
      <c r="Q12" s="57">
        <v>3988</v>
      </c>
      <c r="R12" s="57">
        <v>3828</v>
      </c>
      <c r="S12" s="57">
        <v>2710</v>
      </c>
      <c r="T12" s="57">
        <v>4110</v>
      </c>
      <c r="U12" s="57">
        <v>4879</v>
      </c>
      <c r="V12" s="57">
        <v>4271</v>
      </c>
      <c r="W12" s="57">
        <v>4481</v>
      </c>
    </row>
    <row r="13" spans="1:23" ht="12.75">
      <c r="A13" s="71" t="s">
        <v>117</v>
      </c>
      <c r="B13" s="57">
        <v>1139</v>
      </c>
      <c r="C13" s="57">
        <v>1266</v>
      </c>
      <c r="D13" s="57">
        <v>1431</v>
      </c>
      <c r="E13" s="57">
        <v>1480</v>
      </c>
      <c r="F13" s="57">
        <v>1951</v>
      </c>
      <c r="G13" s="57">
        <v>1279</v>
      </c>
      <c r="H13" s="57">
        <v>1491</v>
      </c>
      <c r="I13" s="57">
        <v>1628</v>
      </c>
      <c r="J13" s="57">
        <v>1578</v>
      </c>
      <c r="K13" s="57">
        <v>1748</v>
      </c>
      <c r="L13" s="57">
        <v>1650</v>
      </c>
      <c r="M13" s="57">
        <v>1778</v>
      </c>
      <c r="N13" s="57">
        <v>2091</v>
      </c>
      <c r="O13" s="57">
        <v>2584</v>
      </c>
      <c r="P13" s="57">
        <v>2581</v>
      </c>
      <c r="Q13" s="57">
        <v>2488</v>
      </c>
      <c r="R13" s="57">
        <v>3069</v>
      </c>
      <c r="S13" s="57">
        <v>3232</v>
      </c>
      <c r="T13" s="57">
        <v>3359</v>
      </c>
      <c r="U13" s="57">
        <v>3671</v>
      </c>
      <c r="V13" s="57">
        <v>3924</v>
      </c>
      <c r="W13" s="57">
        <v>4212</v>
      </c>
    </row>
    <row r="14" spans="1:24" s="34" customFormat="1" ht="19.5" customHeight="1">
      <c r="A14" s="69" t="s">
        <v>88</v>
      </c>
      <c r="B14" s="66">
        <v>21412</v>
      </c>
      <c r="C14" s="66">
        <v>22222</v>
      </c>
      <c r="D14" s="66">
        <v>50126</v>
      </c>
      <c r="E14" s="66">
        <v>96529</v>
      </c>
      <c r="F14" s="66">
        <v>115613</v>
      </c>
      <c r="G14" s="66">
        <v>121775</v>
      </c>
      <c r="H14" s="66">
        <v>121054</v>
      </c>
      <c r="I14" s="66">
        <v>135912</v>
      </c>
      <c r="J14" s="66">
        <v>143651</v>
      </c>
      <c r="K14" s="66">
        <v>155952</v>
      </c>
      <c r="L14" s="66">
        <v>167274</v>
      </c>
      <c r="M14" s="66">
        <v>185238</v>
      </c>
      <c r="N14" s="66">
        <v>184328</v>
      </c>
      <c r="O14" s="66">
        <v>172241</v>
      </c>
      <c r="P14" s="66">
        <v>170773</v>
      </c>
      <c r="Q14" s="66">
        <v>184101</v>
      </c>
      <c r="R14" s="66">
        <v>184167</v>
      </c>
      <c r="S14" s="66">
        <v>189450</v>
      </c>
      <c r="T14" s="66">
        <v>189400</v>
      </c>
      <c r="U14" s="66">
        <v>199998</v>
      </c>
      <c r="V14" s="66">
        <v>208868</v>
      </c>
      <c r="W14" s="66">
        <v>201322</v>
      </c>
      <c r="X14" s="95"/>
    </row>
    <row r="15" spans="1:23" ht="12.75">
      <c r="A15" s="68" t="s">
        <v>102</v>
      </c>
      <c r="B15" s="55">
        <f>B17+B16-B18+B19</f>
        <v>120146</v>
      </c>
      <c r="C15" s="55">
        <f aca="true" t="shared" si="2" ref="C15:W15">C17+C16-C18+C19</f>
        <v>132390</v>
      </c>
      <c r="D15" s="55">
        <f t="shared" si="2"/>
        <v>143321</v>
      </c>
      <c r="E15" s="55">
        <f t="shared" si="2"/>
        <v>109632</v>
      </c>
      <c r="F15" s="55">
        <f t="shared" si="2"/>
        <v>116173</v>
      </c>
      <c r="G15" s="55">
        <f t="shared" si="2"/>
        <v>117071</v>
      </c>
      <c r="H15" s="55">
        <f t="shared" si="2"/>
        <v>130639</v>
      </c>
      <c r="I15" s="55">
        <f t="shared" si="2"/>
        <v>123049</v>
      </c>
      <c r="J15" s="55">
        <f t="shared" si="2"/>
        <v>116540</v>
      </c>
      <c r="K15" s="55">
        <f t="shared" si="2"/>
        <v>123065</v>
      </c>
      <c r="L15" s="55">
        <f t="shared" si="2"/>
        <v>124842</v>
      </c>
      <c r="M15" s="55">
        <f t="shared" si="2"/>
        <v>140450</v>
      </c>
      <c r="N15" s="55">
        <f t="shared" si="2"/>
        <v>164352</v>
      </c>
      <c r="O15" s="55">
        <f t="shared" si="2"/>
        <v>168190</v>
      </c>
      <c r="P15" s="55">
        <f t="shared" si="2"/>
        <v>137033</v>
      </c>
      <c r="Q15" s="55">
        <f t="shared" si="2"/>
        <v>135933</v>
      </c>
      <c r="R15" s="55">
        <f t="shared" si="2"/>
        <v>131002</v>
      </c>
      <c r="S15" s="55">
        <f t="shared" si="2"/>
        <v>136738</v>
      </c>
      <c r="T15" s="55">
        <f t="shared" si="2"/>
        <v>128066</v>
      </c>
      <c r="U15" s="55">
        <f t="shared" si="2"/>
        <v>117756</v>
      </c>
      <c r="V15" s="55">
        <f t="shared" si="2"/>
        <v>121374</v>
      </c>
      <c r="W15" s="55">
        <f t="shared" si="2"/>
        <v>124562</v>
      </c>
    </row>
    <row r="16" spans="1:23" ht="12.75">
      <c r="A16" s="71" t="s">
        <v>159</v>
      </c>
      <c r="B16" s="57">
        <v>136141</v>
      </c>
      <c r="C16" s="57">
        <v>150314</v>
      </c>
      <c r="D16" s="57">
        <v>164601</v>
      </c>
      <c r="E16" s="57">
        <v>154468</v>
      </c>
      <c r="F16" s="57">
        <v>166472</v>
      </c>
      <c r="G16" s="57">
        <v>169485</v>
      </c>
      <c r="H16" s="57">
        <v>181719</v>
      </c>
      <c r="I16" s="57">
        <v>179229</v>
      </c>
      <c r="J16" s="57">
        <v>177272</v>
      </c>
      <c r="K16" s="57">
        <v>184178</v>
      </c>
      <c r="L16" s="57">
        <v>189947</v>
      </c>
      <c r="M16" s="57">
        <v>212525</v>
      </c>
      <c r="N16" s="57">
        <v>232250</v>
      </c>
      <c r="O16" s="57">
        <v>238773</v>
      </c>
      <c r="P16" s="57">
        <v>221553</v>
      </c>
      <c r="Q16" s="57">
        <v>225707</v>
      </c>
      <c r="R16" s="57">
        <v>226010</v>
      </c>
      <c r="S16" s="57">
        <v>238659</v>
      </c>
      <c r="T16" s="57">
        <v>239792</v>
      </c>
      <c r="U16" s="57">
        <v>236469</v>
      </c>
      <c r="V16" s="57">
        <v>241582</v>
      </c>
      <c r="W16" s="57">
        <v>247241</v>
      </c>
    </row>
    <row r="17" spans="1:23" ht="12.75">
      <c r="A17" s="71" t="s">
        <v>160</v>
      </c>
      <c r="B17" s="51">
        <v>138695</v>
      </c>
      <c r="C17" s="51">
        <v>150106</v>
      </c>
      <c r="D17" s="51">
        <v>157499</v>
      </c>
      <c r="E17" s="51">
        <v>138489</v>
      </c>
      <c r="F17" s="51">
        <v>142820</v>
      </c>
      <c r="G17" s="51">
        <v>145852</v>
      </c>
      <c r="H17" s="51">
        <v>153885</v>
      </c>
      <c r="I17" s="51">
        <v>161586</v>
      </c>
      <c r="J17" s="51">
        <v>168629</v>
      </c>
      <c r="K17" s="51">
        <v>176614</v>
      </c>
      <c r="L17" s="51">
        <v>181957</v>
      </c>
      <c r="M17" s="51">
        <v>184337</v>
      </c>
      <c r="N17" s="51">
        <v>203068</v>
      </c>
      <c r="O17" s="51">
        <v>212926</v>
      </c>
      <c r="P17" s="51">
        <v>212133</v>
      </c>
      <c r="Q17" s="51">
        <v>213702</v>
      </c>
      <c r="R17" s="51">
        <v>216294</v>
      </c>
      <c r="S17" s="51">
        <v>215837</v>
      </c>
      <c r="T17" s="51">
        <v>215289</v>
      </c>
      <c r="U17" s="51">
        <v>214346</v>
      </c>
      <c r="V17" s="51">
        <v>219060</v>
      </c>
      <c r="W17" s="51">
        <v>221440</v>
      </c>
    </row>
    <row r="18" spans="1:23" ht="12.75">
      <c r="A18" s="71" t="s">
        <v>161</v>
      </c>
      <c r="B18" s="57">
        <v>154171</v>
      </c>
      <c r="C18" s="57">
        <v>165771</v>
      </c>
      <c r="D18" s="57">
        <v>177827</v>
      </c>
      <c r="E18" s="57">
        <v>181957</v>
      </c>
      <c r="F18" s="57">
        <v>190424</v>
      </c>
      <c r="G18" s="57">
        <v>195723</v>
      </c>
      <c r="H18" s="57">
        <v>203108</v>
      </c>
      <c r="I18" s="57">
        <v>214278</v>
      </c>
      <c r="J18" s="57">
        <v>224365</v>
      </c>
      <c r="K18" s="57">
        <v>234595</v>
      </c>
      <c r="L18" s="57">
        <v>242245</v>
      </c>
      <c r="M18" s="57">
        <v>252104</v>
      </c>
      <c r="N18" s="57">
        <v>264407</v>
      </c>
      <c r="O18" s="57">
        <v>277270</v>
      </c>
      <c r="P18" s="57">
        <v>291627</v>
      </c>
      <c r="Q18" s="57">
        <v>298695</v>
      </c>
      <c r="R18" s="57">
        <v>304478</v>
      </c>
      <c r="S18" s="57">
        <v>311442</v>
      </c>
      <c r="T18" s="57">
        <v>319688</v>
      </c>
      <c r="U18" s="57">
        <v>326863</v>
      </c>
      <c r="V18" s="57">
        <v>332792</v>
      </c>
      <c r="W18" s="57">
        <v>337514</v>
      </c>
    </row>
    <row r="19" spans="1:23" ht="12.75">
      <c r="A19" s="71" t="s">
        <v>123</v>
      </c>
      <c r="B19" s="112">
        <v>-519</v>
      </c>
      <c r="C19" s="112">
        <v>-2259</v>
      </c>
      <c r="D19" s="112">
        <v>-952</v>
      </c>
      <c r="E19" s="112">
        <v>-1368</v>
      </c>
      <c r="F19" s="112">
        <v>-2695</v>
      </c>
      <c r="G19" s="112">
        <v>-2543</v>
      </c>
      <c r="H19" s="112">
        <v>-1857</v>
      </c>
      <c r="I19" s="112">
        <v>-3488</v>
      </c>
      <c r="J19" s="112">
        <v>-4996</v>
      </c>
      <c r="K19" s="112">
        <v>-3132</v>
      </c>
      <c r="L19" s="112">
        <v>-4817</v>
      </c>
      <c r="M19" s="112">
        <v>-4308</v>
      </c>
      <c r="N19" s="112">
        <v>-6559</v>
      </c>
      <c r="O19" s="112">
        <v>-6239</v>
      </c>
      <c r="P19" s="112">
        <v>-5026</v>
      </c>
      <c r="Q19" s="112">
        <v>-4781</v>
      </c>
      <c r="R19" s="112">
        <v>-6824</v>
      </c>
      <c r="S19" s="112">
        <v>-6316</v>
      </c>
      <c r="T19" s="112">
        <v>-7327</v>
      </c>
      <c r="U19" s="112">
        <v>-6196</v>
      </c>
      <c r="V19" s="112">
        <v>-6476</v>
      </c>
      <c r="W19" s="112">
        <v>-6605</v>
      </c>
    </row>
    <row r="20" spans="1:23" ht="12.75">
      <c r="A20" s="114" t="s">
        <v>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</row>
    <row r="21" spans="1:23" ht="12.75">
      <c r="A21" s="114" t="s">
        <v>8</v>
      </c>
      <c r="B21" s="57">
        <v>-6153.4</v>
      </c>
      <c r="C21" s="57">
        <v>-8898.6</v>
      </c>
      <c r="D21" s="57">
        <v>-7747.2</v>
      </c>
      <c r="E21" s="57">
        <v>-9608.9</v>
      </c>
      <c r="F21" s="57">
        <v>-9959.4</v>
      </c>
      <c r="G21" s="57">
        <v>-9896</v>
      </c>
      <c r="H21" s="57">
        <v>-10941</v>
      </c>
      <c r="I21" s="57">
        <v>-11396</v>
      </c>
      <c r="J21" s="57">
        <v>-11301</v>
      </c>
      <c r="K21" s="57">
        <v>-12564</v>
      </c>
      <c r="L21" s="57">
        <v>-13040</v>
      </c>
      <c r="M21" s="57">
        <v>-12684</v>
      </c>
      <c r="N21" s="57">
        <v>-14034</v>
      </c>
      <c r="O21" s="57">
        <v>-14646</v>
      </c>
      <c r="P21" s="57">
        <v>-14076</v>
      </c>
      <c r="Q21" s="57">
        <v>-14837</v>
      </c>
      <c r="R21" s="57">
        <v>-15060</v>
      </c>
      <c r="S21" s="57">
        <v>-14677</v>
      </c>
      <c r="T21" s="57">
        <v>-16558</v>
      </c>
      <c r="U21" s="57">
        <v>-15785</v>
      </c>
      <c r="V21" s="57">
        <v>-14101</v>
      </c>
      <c r="W21" s="57">
        <v>-15793</v>
      </c>
    </row>
    <row r="22" spans="1:23" ht="12.75">
      <c r="A22" s="114" t="s">
        <v>7</v>
      </c>
      <c r="B22" s="57">
        <v>5634.55</v>
      </c>
      <c r="C22" s="57">
        <v>6639.6</v>
      </c>
      <c r="D22" s="57">
        <v>6795.389999999999</v>
      </c>
      <c r="E22" s="57">
        <v>8240.91</v>
      </c>
      <c r="F22" s="57">
        <v>7264</v>
      </c>
      <c r="G22" s="57">
        <v>7353</v>
      </c>
      <c r="H22" s="57">
        <v>9084</v>
      </c>
      <c r="I22" s="57">
        <v>7908</v>
      </c>
      <c r="J22" s="57">
        <v>6305</v>
      </c>
      <c r="K22" s="57">
        <v>9432</v>
      </c>
      <c r="L22" s="57">
        <v>8223</v>
      </c>
      <c r="M22" s="57">
        <v>8376</v>
      </c>
      <c r="N22" s="57">
        <v>7475</v>
      </c>
      <c r="O22" s="57">
        <v>8407</v>
      </c>
      <c r="P22" s="57">
        <v>9050</v>
      </c>
      <c r="Q22" s="57">
        <v>10056</v>
      </c>
      <c r="R22" s="57">
        <v>8236</v>
      </c>
      <c r="S22" s="57">
        <v>8361</v>
      </c>
      <c r="T22" s="57">
        <v>9231</v>
      </c>
      <c r="U22" s="57">
        <v>9589</v>
      </c>
      <c r="V22" s="57">
        <v>7625</v>
      </c>
      <c r="W22" s="57">
        <v>9188</v>
      </c>
    </row>
    <row r="23" spans="1:24" s="34" customFormat="1" ht="19.5" customHeight="1">
      <c r="A23" s="69" t="s">
        <v>89</v>
      </c>
      <c r="B23" s="66">
        <v>141558</v>
      </c>
      <c r="C23" s="66">
        <v>154612</v>
      </c>
      <c r="D23" s="66">
        <v>193447</v>
      </c>
      <c r="E23" s="66">
        <v>206161</v>
      </c>
      <c r="F23" s="66">
        <v>231786</v>
      </c>
      <c r="G23" s="66">
        <v>238846</v>
      </c>
      <c r="H23" s="66">
        <v>251693</v>
      </c>
      <c r="I23" s="66">
        <v>258961</v>
      </c>
      <c r="J23" s="66">
        <v>260191</v>
      </c>
      <c r="K23" s="66">
        <v>279017</v>
      </c>
      <c r="L23" s="66">
        <v>292116</v>
      </c>
      <c r="M23" s="66">
        <v>325688</v>
      </c>
      <c r="N23" s="66">
        <v>348680</v>
      </c>
      <c r="O23" s="66">
        <v>340431</v>
      </c>
      <c r="P23" s="66">
        <v>307806</v>
      </c>
      <c r="Q23" s="66">
        <v>320034</v>
      </c>
      <c r="R23" s="66">
        <v>315169</v>
      </c>
      <c r="S23" s="66">
        <v>326188</v>
      </c>
      <c r="T23" s="66">
        <v>317466</v>
      </c>
      <c r="U23" s="66">
        <v>317754</v>
      </c>
      <c r="V23" s="66">
        <v>330242</v>
      </c>
      <c r="W23" s="66">
        <v>325884</v>
      </c>
      <c r="X23" s="95"/>
    </row>
    <row r="24" spans="1:23" s="113" customFormat="1" ht="15" customHeight="1">
      <c r="A24" s="70" t="s">
        <v>131</v>
      </c>
      <c r="B24" s="53">
        <v>172239</v>
      </c>
      <c r="C24" s="53">
        <v>184834</v>
      </c>
      <c r="D24" s="53">
        <v>194086</v>
      </c>
      <c r="E24" s="53">
        <v>200567</v>
      </c>
      <c r="F24" s="53">
        <v>207155</v>
      </c>
      <c r="G24" s="53">
        <v>221614</v>
      </c>
      <c r="H24" s="53">
        <v>239171</v>
      </c>
      <c r="I24" s="53">
        <v>249773</v>
      </c>
      <c r="J24" s="53">
        <v>263937</v>
      </c>
      <c r="K24" s="53">
        <v>277453</v>
      </c>
      <c r="L24" s="53">
        <v>291616</v>
      </c>
      <c r="M24" s="53">
        <v>300894</v>
      </c>
      <c r="N24" s="53">
        <v>304833</v>
      </c>
      <c r="O24" s="53">
        <v>317133</v>
      </c>
      <c r="P24" s="53">
        <v>324433</v>
      </c>
      <c r="Q24" s="53">
        <v>327648</v>
      </c>
      <c r="R24" s="53">
        <v>320918</v>
      </c>
      <c r="S24" s="53">
        <v>315448</v>
      </c>
      <c r="T24" s="53">
        <v>315416</v>
      </c>
      <c r="U24" s="53">
        <v>313311</v>
      </c>
      <c r="V24" s="53">
        <v>311639</v>
      </c>
      <c r="W24" s="53">
        <v>315995</v>
      </c>
    </row>
    <row r="25" spans="1:24" s="34" customFormat="1" ht="19.5" customHeight="1">
      <c r="A25" s="69" t="s">
        <v>125</v>
      </c>
      <c r="B25" s="66">
        <v>-30681</v>
      </c>
      <c r="C25" s="66">
        <v>-30222</v>
      </c>
      <c r="D25" s="66">
        <v>-638.76</v>
      </c>
      <c r="E25" s="66">
        <v>5594</v>
      </c>
      <c r="F25" s="66">
        <v>24631</v>
      </c>
      <c r="G25" s="66">
        <v>17232</v>
      </c>
      <c r="H25" s="66">
        <v>12522</v>
      </c>
      <c r="I25" s="66">
        <v>9188.1</v>
      </c>
      <c r="J25" s="66">
        <v>-3746.4</v>
      </c>
      <c r="K25" s="66">
        <v>1564.1</v>
      </c>
      <c r="L25" s="66">
        <v>500</v>
      </c>
      <c r="M25" s="66">
        <v>24794</v>
      </c>
      <c r="N25" s="66">
        <v>43847</v>
      </c>
      <c r="O25" s="66">
        <v>23298</v>
      </c>
      <c r="P25" s="66">
        <v>-16627</v>
      </c>
      <c r="Q25" s="66">
        <v>-7614</v>
      </c>
      <c r="R25" s="66">
        <v>-5749</v>
      </c>
      <c r="S25" s="66">
        <v>10740</v>
      </c>
      <c r="T25" s="66">
        <v>2050</v>
      </c>
      <c r="U25" s="66">
        <v>4443.2</v>
      </c>
      <c r="V25" s="66">
        <v>18603</v>
      </c>
      <c r="W25" s="66">
        <v>9888.7</v>
      </c>
      <c r="X25" s="95"/>
    </row>
    <row r="26" spans="1:23" ht="12.75">
      <c r="A26" s="73" t="s">
        <v>132</v>
      </c>
      <c r="B26" s="51">
        <v>5275</v>
      </c>
      <c r="C26" s="51">
        <v>2880</v>
      </c>
      <c r="D26" s="51">
        <v>7221</v>
      </c>
      <c r="E26" s="51">
        <v>4124</v>
      </c>
      <c r="F26" s="51">
        <v>1252</v>
      </c>
      <c r="G26" s="51">
        <v>1090</v>
      </c>
      <c r="H26" s="51">
        <v>1048</v>
      </c>
      <c r="I26" s="51">
        <v>2975</v>
      </c>
      <c r="J26" s="51">
        <v>17925</v>
      </c>
      <c r="K26" s="51">
        <v>8372</v>
      </c>
      <c r="L26" s="51">
        <v>1870</v>
      </c>
      <c r="M26" s="51">
        <v>225</v>
      </c>
      <c r="N26" s="51">
        <v>299</v>
      </c>
      <c r="O26" s="51">
        <v>487</v>
      </c>
      <c r="P26" s="51">
        <v>12256</v>
      </c>
      <c r="Q26" s="51">
        <v>3517</v>
      </c>
      <c r="R26" s="51">
        <v>6981</v>
      </c>
      <c r="S26" s="51">
        <v>1524</v>
      </c>
      <c r="T26" s="51">
        <v>4154</v>
      </c>
      <c r="U26" s="51">
        <v>1582</v>
      </c>
      <c r="V26" s="51">
        <v>1217</v>
      </c>
      <c r="W26" s="51">
        <v>5199</v>
      </c>
    </row>
    <row r="27" spans="1:23" ht="12.75">
      <c r="A27" s="68" t="s">
        <v>5</v>
      </c>
      <c r="B27" s="55">
        <v>10768</v>
      </c>
      <c r="C27" s="55">
        <v>12783</v>
      </c>
      <c r="D27" s="55">
        <v>10156</v>
      </c>
      <c r="E27" s="55">
        <v>11708</v>
      </c>
      <c r="F27" s="55">
        <v>13062</v>
      </c>
      <c r="G27" s="55">
        <v>12955</v>
      </c>
      <c r="H27" s="55">
        <v>19085</v>
      </c>
      <c r="I27" s="55">
        <v>20502</v>
      </c>
      <c r="J27" s="55">
        <v>19666</v>
      </c>
      <c r="K27" s="55">
        <v>17327</v>
      </c>
      <c r="L27" s="55">
        <v>18327</v>
      </c>
      <c r="M27" s="55">
        <v>18602</v>
      </c>
      <c r="N27" s="55">
        <v>21918</v>
      </c>
      <c r="O27" s="55">
        <v>19373</v>
      </c>
      <c r="P27" s="55">
        <v>21902</v>
      </c>
      <c r="Q27" s="55">
        <v>16686</v>
      </c>
      <c r="R27" s="55">
        <v>15374</v>
      </c>
      <c r="S27" s="55">
        <v>14719</v>
      </c>
      <c r="T27" s="55">
        <v>11082</v>
      </c>
      <c r="U27" s="55">
        <v>9283</v>
      </c>
      <c r="V27" s="55">
        <v>12704</v>
      </c>
      <c r="W27" s="55">
        <v>15574</v>
      </c>
    </row>
    <row r="28" spans="1:23" ht="12.75">
      <c r="A28" s="73" t="s">
        <v>2</v>
      </c>
      <c r="B28" s="51">
        <v>-8848</v>
      </c>
      <c r="C28" s="51">
        <v>-342</v>
      </c>
      <c r="D28" s="51">
        <v>741</v>
      </c>
      <c r="E28" s="51">
        <v>-19</v>
      </c>
      <c r="F28" s="51">
        <v>796</v>
      </c>
      <c r="G28" s="51">
        <v>53</v>
      </c>
      <c r="H28" s="51">
        <v>-521</v>
      </c>
      <c r="I28" s="51">
        <v>-792</v>
      </c>
      <c r="J28" s="51">
        <v>-717</v>
      </c>
      <c r="K28" s="51">
        <v>-97</v>
      </c>
      <c r="L28" s="51">
        <v>-1550</v>
      </c>
      <c r="M28" s="51">
        <v>-16186</v>
      </c>
      <c r="N28" s="51">
        <v>-501</v>
      </c>
      <c r="O28" s="51">
        <v>-204</v>
      </c>
      <c r="P28" s="51">
        <v>-2267</v>
      </c>
      <c r="Q28" s="51">
        <v>-454</v>
      </c>
      <c r="R28" s="51">
        <v>-1249</v>
      </c>
      <c r="S28" s="51">
        <v>-3555</v>
      </c>
      <c r="T28" s="51">
        <v>-2986</v>
      </c>
      <c r="U28" s="51">
        <v>-8301</v>
      </c>
      <c r="V28" s="51">
        <v>-13934</v>
      </c>
      <c r="W28" s="51">
        <v>-4598</v>
      </c>
    </row>
    <row r="29" spans="1:23" ht="12.75">
      <c r="A29" s="111" t="s">
        <v>3</v>
      </c>
      <c r="B29" s="57">
        <v>25861</v>
      </c>
      <c r="C29" s="57">
        <v>28259</v>
      </c>
      <c r="D29" s="57">
        <v>29622</v>
      </c>
      <c r="E29" s="57">
        <v>31957</v>
      </c>
      <c r="F29" s="57">
        <v>34360</v>
      </c>
      <c r="G29" s="57">
        <v>35251</v>
      </c>
      <c r="H29" s="57">
        <v>37605</v>
      </c>
      <c r="I29" s="57">
        <v>31736</v>
      </c>
      <c r="J29" s="57">
        <v>41725</v>
      </c>
      <c r="K29" s="57">
        <v>43659</v>
      </c>
      <c r="L29" s="57">
        <v>44572</v>
      </c>
      <c r="M29" s="57">
        <v>45356</v>
      </c>
      <c r="N29" s="57">
        <v>46780</v>
      </c>
      <c r="O29" s="57">
        <v>48508</v>
      </c>
      <c r="P29" s="57">
        <v>54163</v>
      </c>
      <c r="Q29" s="57">
        <v>46662</v>
      </c>
      <c r="R29" s="57">
        <v>45210</v>
      </c>
      <c r="S29" s="57">
        <v>41468</v>
      </c>
      <c r="T29" s="57">
        <v>38595</v>
      </c>
      <c r="U29" s="57">
        <v>36931</v>
      </c>
      <c r="V29" s="57">
        <v>36959</v>
      </c>
      <c r="W29" s="57">
        <v>35296</v>
      </c>
    </row>
    <row r="30" spans="1:23" ht="12.75">
      <c r="A30" s="71" t="s">
        <v>111</v>
      </c>
      <c r="B30" s="57">
        <v>25861</v>
      </c>
      <c r="C30" s="57">
        <v>28259</v>
      </c>
      <c r="D30" s="57">
        <v>29622</v>
      </c>
      <c r="E30" s="57">
        <v>31957</v>
      </c>
      <c r="F30" s="57">
        <v>34360</v>
      </c>
      <c r="G30" s="57">
        <v>35327</v>
      </c>
      <c r="H30" s="57">
        <v>37697</v>
      </c>
      <c r="I30" s="57">
        <v>31858</v>
      </c>
      <c r="J30" s="57">
        <v>41828</v>
      </c>
      <c r="K30" s="57">
        <v>43792</v>
      </c>
      <c r="L30" s="57">
        <v>44709</v>
      </c>
      <c r="M30" s="57">
        <v>45473</v>
      </c>
      <c r="N30" s="57">
        <v>46794</v>
      </c>
      <c r="O30" s="57">
        <v>48599</v>
      </c>
      <c r="P30" s="57">
        <v>54229</v>
      </c>
      <c r="Q30" s="57">
        <v>46791</v>
      </c>
      <c r="R30" s="57">
        <v>45288</v>
      </c>
      <c r="S30" s="57">
        <v>41422</v>
      </c>
      <c r="T30" s="57">
        <v>38546</v>
      </c>
      <c r="U30" s="57">
        <v>36806</v>
      </c>
      <c r="V30" s="57">
        <v>36686</v>
      </c>
      <c r="W30" s="57">
        <v>35048</v>
      </c>
    </row>
    <row r="31" spans="1:23" ht="12.75">
      <c r="A31" s="71" t="s">
        <v>112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-76</v>
      </c>
      <c r="H31" s="57">
        <v>-92</v>
      </c>
      <c r="I31" s="57">
        <v>-122</v>
      </c>
      <c r="J31" s="57">
        <v>-103</v>
      </c>
      <c r="K31" s="57">
        <v>-133</v>
      </c>
      <c r="L31" s="57">
        <v>-137</v>
      </c>
      <c r="M31" s="57">
        <v>-117</v>
      </c>
      <c r="N31" s="57">
        <v>-14</v>
      </c>
      <c r="O31" s="57">
        <v>-91</v>
      </c>
      <c r="P31" s="57">
        <v>-66</v>
      </c>
      <c r="Q31" s="57">
        <v>-129</v>
      </c>
      <c r="R31" s="57">
        <v>-78</v>
      </c>
      <c r="S31" s="57">
        <v>46</v>
      </c>
      <c r="T31" s="57">
        <v>49</v>
      </c>
      <c r="U31" s="57">
        <v>125</v>
      </c>
      <c r="V31" s="57">
        <v>273</v>
      </c>
      <c r="W31" s="57">
        <v>248</v>
      </c>
    </row>
    <row r="32" spans="1:23" ht="12.75">
      <c r="A32" s="71" t="s">
        <v>113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</row>
    <row r="33" spans="1:23" ht="12.75">
      <c r="A33" s="68" t="s">
        <v>114</v>
      </c>
      <c r="B33" s="55">
        <v>562</v>
      </c>
      <c r="C33" s="55">
        <v>651</v>
      </c>
      <c r="D33" s="55">
        <v>371</v>
      </c>
      <c r="E33" s="55">
        <v>340</v>
      </c>
      <c r="F33" s="55">
        <v>403</v>
      </c>
      <c r="G33" s="55">
        <v>-13427</v>
      </c>
      <c r="H33" s="55">
        <v>433</v>
      </c>
      <c r="I33" s="55">
        <v>491</v>
      </c>
      <c r="J33" s="55">
        <v>-456</v>
      </c>
      <c r="K33" s="55">
        <v>515</v>
      </c>
      <c r="L33" s="55">
        <v>93</v>
      </c>
      <c r="M33" s="55">
        <v>424</v>
      </c>
      <c r="N33" s="55">
        <v>-482</v>
      </c>
      <c r="O33" s="55">
        <v>-364</v>
      </c>
      <c r="P33" s="55">
        <v>178</v>
      </c>
      <c r="Q33" s="55">
        <v>222</v>
      </c>
      <c r="R33" s="55">
        <v>180</v>
      </c>
      <c r="S33" s="55">
        <v>-262</v>
      </c>
      <c r="T33" s="55">
        <v>457</v>
      </c>
      <c r="U33" s="55">
        <v>509</v>
      </c>
      <c r="V33" s="55">
        <v>420</v>
      </c>
      <c r="W33" s="55">
        <v>429</v>
      </c>
    </row>
    <row r="34" spans="1:23" s="34" customFormat="1" ht="19.5" customHeight="1" thickBot="1">
      <c r="A34" s="99" t="s">
        <v>4</v>
      </c>
      <c r="B34" s="80">
        <v>-71444</v>
      </c>
      <c r="C34" s="80">
        <v>-69377</v>
      </c>
      <c r="D34" s="80">
        <v>-32825</v>
      </c>
      <c r="E34" s="80">
        <v>-34306</v>
      </c>
      <c r="F34" s="80">
        <v>-21146</v>
      </c>
      <c r="G34" s="80">
        <v>-16404</v>
      </c>
      <c r="H34" s="80">
        <v>-44074</v>
      </c>
      <c r="I34" s="80">
        <v>-41358</v>
      </c>
      <c r="J34" s="80">
        <v>-47473</v>
      </c>
      <c r="K34" s="80">
        <v>-51662</v>
      </c>
      <c r="L34" s="80">
        <v>-62172</v>
      </c>
      <c r="M34" s="80">
        <v>-55549</v>
      </c>
      <c r="N34" s="80">
        <v>-24571</v>
      </c>
      <c r="O34" s="80">
        <v>-43936</v>
      </c>
      <c r="P34" s="80">
        <v>-82881</v>
      </c>
      <c r="Q34" s="80">
        <v>-68121</v>
      </c>
      <c r="R34" s="80">
        <v>-60781</v>
      </c>
      <c r="S34" s="80">
        <v>-47216</v>
      </c>
      <c r="T34" s="80">
        <v>-46916</v>
      </c>
      <c r="U34" s="80">
        <v>-48999</v>
      </c>
      <c r="V34" s="80">
        <v>-44197</v>
      </c>
      <c r="W34" s="80">
        <v>-40808</v>
      </c>
    </row>
    <row r="35" spans="1:23" ht="12.75">
      <c r="A35" s="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95"/>
    </row>
    <row r="36" spans="1:23" s="1" customFormat="1" ht="12.75">
      <c r="A36" s="74" t="s">
        <v>101</v>
      </c>
      <c r="B36" s="28">
        <v>22492</v>
      </c>
      <c r="C36" s="28">
        <v>23292</v>
      </c>
      <c r="D36" s="28">
        <v>23965</v>
      </c>
      <c r="E36" s="28">
        <v>24733</v>
      </c>
      <c r="F36" s="28">
        <v>25506</v>
      </c>
      <c r="G36" s="28">
        <v>26936</v>
      </c>
      <c r="H36" s="28">
        <v>28491</v>
      </c>
      <c r="I36" s="28">
        <v>30533</v>
      </c>
      <c r="J36" s="28">
        <v>32348</v>
      </c>
      <c r="K36" s="28">
        <v>34287</v>
      </c>
      <c r="L36" s="28">
        <v>35912</v>
      </c>
      <c r="M36" s="28">
        <v>37692</v>
      </c>
      <c r="N36" s="28">
        <v>38888</v>
      </c>
      <c r="O36" s="28">
        <v>40681</v>
      </c>
      <c r="P36" s="28">
        <v>42159</v>
      </c>
      <c r="Q36" s="28">
        <v>42817</v>
      </c>
      <c r="R36" s="28">
        <v>42682</v>
      </c>
      <c r="S36" s="28">
        <v>43412</v>
      </c>
      <c r="T36" s="28">
        <v>44428</v>
      </c>
      <c r="U36" s="28">
        <v>44457</v>
      </c>
      <c r="V36" s="28">
        <v>44344</v>
      </c>
      <c r="W36" s="28">
        <v>44108</v>
      </c>
    </row>
    <row r="37" spans="1:23" s="1" customFormat="1" ht="12.75">
      <c r="A37" s="81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</row>
    <row r="38" spans="2:23" s="1" customFormat="1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2.7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2.7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2.7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2:23" s="1" customFormat="1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2:23" ht="12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</sheetData>
  <sheetProtection/>
  <hyperlinks>
    <hyperlink ref="I1" location="legenda!A1" display="Legenda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50.28125" style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3" ht="15.75">
      <c r="A2" s="19" t="s">
        <v>169</v>
      </c>
      <c r="B2" s="16"/>
      <c r="C2" s="16"/>
      <c r="D2" s="16"/>
      <c r="E2" s="16"/>
      <c r="F2" s="16"/>
      <c r="G2" s="16"/>
      <c r="H2" s="16"/>
      <c r="J2" s="17" t="s">
        <v>35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733633</v>
      </c>
      <c r="C4" s="22">
        <v>711835</v>
      </c>
      <c r="D4" s="22">
        <v>706195</v>
      </c>
      <c r="E4" s="22">
        <v>713924</v>
      </c>
      <c r="F4" s="22">
        <v>735524</v>
      </c>
      <c r="G4" s="22">
        <v>756904</v>
      </c>
    </row>
    <row r="5" spans="1:7" ht="12.75">
      <c r="A5" s="2" t="s">
        <v>37</v>
      </c>
      <c r="B5" s="3">
        <v>4988</v>
      </c>
      <c r="C5" s="3">
        <v>5292.599999999999</v>
      </c>
      <c r="D5" s="3">
        <v>5711.4400000000005</v>
      </c>
      <c r="E5" s="3">
        <v>5116.639999999999</v>
      </c>
      <c r="F5" s="3">
        <v>5420.12</v>
      </c>
      <c r="G5" s="3">
        <v>5203.37</v>
      </c>
    </row>
    <row r="6" spans="1:7" ht="38.25">
      <c r="A6" s="4" t="s">
        <v>38</v>
      </c>
      <c r="B6" s="5">
        <v>317553.7</v>
      </c>
      <c r="C6" s="5">
        <v>307878.4</v>
      </c>
      <c r="D6" s="5">
        <v>305378.1</v>
      </c>
      <c r="E6" s="5">
        <v>305765.51</v>
      </c>
      <c r="F6" s="5">
        <v>316148.1</v>
      </c>
      <c r="G6" s="5">
        <v>326490</v>
      </c>
    </row>
    <row r="7" spans="1:7" ht="38.25">
      <c r="A7" s="7" t="s">
        <v>39</v>
      </c>
      <c r="B7" s="5">
        <v>260681.7</v>
      </c>
      <c r="C7" s="5">
        <v>255429.40000000002</v>
      </c>
      <c r="D7" s="5">
        <v>256003.09999999998</v>
      </c>
      <c r="E7" s="5">
        <v>258551.51</v>
      </c>
      <c r="F7" s="5"/>
      <c r="G7" s="5"/>
    </row>
    <row r="8" spans="1:7" ht="12.75">
      <c r="A8" s="8" t="s">
        <v>40</v>
      </c>
      <c r="B8" s="5">
        <v>5422.2</v>
      </c>
      <c r="C8" s="5">
        <v>6753.1</v>
      </c>
      <c r="D8" s="5">
        <v>6551.6</v>
      </c>
      <c r="E8" s="5">
        <v>5578.1</v>
      </c>
      <c r="F8" s="5"/>
      <c r="G8" s="5"/>
    </row>
    <row r="9" spans="1:7" ht="12.75">
      <c r="A9" s="9" t="s">
        <v>41</v>
      </c>
      <c r="B9" s="5">
        <v>219768.5</v>
      </c>
      <c r="C9" s="5">
        <v>210976.30000000002</v>
      </c>
      <c r="D9" s="5">
        <v>210688.5</v>
      </c>
      <c r="E9" s="5">
        <v>214399.41</v>
      </c>
      <c r="F9" s="5"/>
      <c r="G9" s="5"/>
    </row>
    <row r="10" spans="1:7" ht="12.75">
      <c r="A10" s="10" t="s">
        <v>42</v>
      </c>
      <c r="B10" s="11">
        <v>22769</v>
      </c>
      <c r="C10" s="11">
        <v>22180</v>
      </c>
      <c r="D10" s="11">
        <v>22611</v>
      </c>
      <c r="E10" s="11">
        <v>23225</v>
      </c>
      <c r="F10" s="11"/>
      <c r="G10" s="11"/>
    </row>
    <row r="11" spans="1:7" ht="25.5">
      <c r="A11" s="10" t="s">
        <v>43</v>
      </c>
      <c r="B11" s="11">
        <v>21161</v>
      </c>
      <c r="C11" s="11">
        <v>19968</v>
      </c>
      <c r="D11" s="11">
        <v>20400</v>
      </c>
      <c r="E11" s="11">
        <v>21061</v>
      </c>
      <c r="F11" s="11"/>
      <c r="G11" s="11"/>
    </row>
    <row r="12" spans="1:7" ht="12.75">
      <c r="A12" s="10" t="s">
        <v>44</v>
      </c>
      <c r="B12" s="11">
        <v>13873</v>
      </c>
      <c r="C12" s="11">
        <v>12956</v>
      </c>
      <c r="D12" s="11">
        <v>12505</v>
      </c>
      <c r="E12" s="11">
        <v>12730</v>
      </c>
      <c r="F12" s="11"/>
      <c r="G12" s="11"/>
    </row>
    <row r="13" spans="1:7" ht="25.5">
      <c r="A13" s="10" t="s">
        <v>45</v>
      </c>
      <c r="B13" s="11">
        <v>2346.18</v>
      </c>
      <c r="C13" s="11">
        <v>1769.411</v>
      </c>
      <c r="D13" s="11">
        <v>1048.4</v>
      </c>
      <c r="E13" s="11">
        <v>-754.6700000000001</v>
      </c>
      <c r="F13" s="11"/>
      <c r="G13" s="11"/>
    </row>
    <row r="14" spans="1:7" ht="12.75">
      <c r="A14" s="10" t="s">
        <v>46</v>
      </c>
      <c r="B14" s="11">
        <v>9624.02</v>
      </c>
      <c r="C14" s="11">
        <v>9532.189</v>
      </c>
      <c r="D14" s="11">
        <v>9776.2</v>
      </c>
      <c r="E14" s="11">
        <v>9825.48</v>
      </c>
      <c r="F14" s="11"/>
      <c r="G14" s="11"/>
    </row>
    <row r="15" spans="1:7" ht="25.5">
      <c r="A15" s="10" t="s">
        <v>47</v>
      </c>
      <c r="B15" s="11">
        <v>8544.1</v>
      </c>
      <c r="C15" s="11">
        <v>8478.5</v>
      </c>
      <c r="D15" s="11">
        <v>8620.4</v>
      </c>
      <c r="E15" s="11">
        <v>8105.4</v>
      </c>
      <c r="F15" s="11"/>
      <c r="G15" s="11"/>
    </row>
    <row r="16" spans="1:7" ht="25.5">
      <c r="A16" s="10" t="s">
        <v>48</v>
      </c>
      <c r="B16" s="11">
        <v>20571</v>
      </c>
      <c r="C16" s="11">
        <v>19741</v>
      </c>
      <c r="D16" s="11">
        <v>19592</v>
      </c>
      <c r="E16" s="11">
        <v>19836</v>
      </c>
      <c r="F16" s="11"/>
      <c r="G16" s="11"/>
    </row>
    <row r="17" spans="1:7" ht="25.5">
      <c r="A17" s="10" t="s">
        <v>49</v>
      </c>
      <c r="B17" s="11">
        <v>35045</v>
      </c>
      <c r="C17" s="11">
        <v>32987</v>
      </c>
      <c r="D17" s="11">
        <v>32365</v>
      </c>
      <c r="E17" s="11">
        <v>33730</v>
      </c>
      <c r="F17" s="11"/>
      <c r="G17" s="11"/>
    </row>
    <row r="18" spans="1:7" ht="12.75">
      <c r="A18" s="10" t="s">
        <v>50</v>
      </c>
      <c r="B18" s="11">
        <v>8459.6</v>
      </c>
      <c r="C18" s="11">
        <v>8246.6</v>
      </c>
      <c r="D18" s="11">
        <v>7843.1</v>
      </c>
      <c r="E18" s="11">
        <v>7891</v>
      </c>
      <c r="F18" s="11"/>
      <c r="G18" s="11"/>
    </row>
    <row r="19" spans="1:7" ht="12.75">
      <c r="A19" s="10" t="s">
        <v>51</v>
      </c>
      <c r="B19" s="11">
        <v>11052</v>
      </c>
      <c r="C19" s="11">
        <v>10814</v>
      </c>
      <c r="D19" s="11">
        <v>10687</v>
      </c>
      <c r="E19" s="11">
        <v>10078</v>
      </c>
      <c r="F19" s="11"/>
      <c r="G19" s="11"/>
    </row>
    <row r="20" spans="1:7" ht="12.75">
      <c r="A20" s="10" t="s">
        <v>52</v>
      </c>
      <c r="B20" s="11">
        <v>31687</v>
      </c>
      <c r="C20" s="11">
        <v>31749</v>
      </c>
      <c r="D20" s="11">
        <v>32530</v>
      </c>
      <c r="E20" s="11">
        <v>34013</v>
      </c>
      <c r="F20" s="11"/>
      <c r="G20" s="11"/>
    </row>
    <row r="21" spans="1:7" ht="12.75">
      <c r="A21" s="10" t="s">
        <v>53</v>
      </c>
      <c r="B21" s="11">
        <v>17033.6</v>
      </c>
      <c r="C21" s="11">
        <v>15609.6</v>
      </c>
      <c r="D21" s="11">
        <v>15744.4</v>
      </c>
      <c r="E21" s="11">
        <v>17363.2</v>
      </c>
      <c r="F21" s="11"/>
      <c r="G21" s="11"/>
    </row>
    <row r="22" spans="1:7" ht="25.5">
      <c r="A22" s="10" t="s">
        <v>54</v>
      </c>
      <c r="B22" s="11">
        <v>17603</v>
      </c>
      <c r="C22" s="11">
        <v>16945</v>
      </c>
      <c r="D22" s="11">
        <v>16966</v>
      </c>
      <c r="E22" s="11">
        <v>17296</v>
      </c>
      <c r="F22" s="11"/>
      <c r="G22" s="11"/>
    </row>
    <row r="23" spans="1:7" ht="12.75">
      <c r="A23" s="9" t="s">
        <v>55</v>
      </c>
      <c r="B23" s="5">
        <v>23604</v>
      </c>
      <c r="C23" s="5">
        <v>25665</v>
      </c>
      <c r="D23" s="5">
        <v>26335</v>
      </c>
      <c r="E23" s="5">
        <v>25351</v>
      </c>
      <c r="F23" s="5"/>
      <c r="G23" s="5"/>
    </row>
    <row r="24" spans="1:7" ht="25.5">
      <c r="A24" s="9" t="s">
        <v>56</v>
      </c>
      <c r="B24" s="5">
        <v>11887</v>
      </c>
      <c r="C24" s="5">
        <v>12035</v>
      </c>
      <c r="D24" s="5">
        <v>12428</v>
      </c>
      <c r="E24" s="5">
        <v>13223</v>
      </c>
      <c r="F24" s="5"/>
      <c r="G24" s="5"/>
    </row>
    <row r="25" spans="1:7" ht="12.75">
      <c r="A25" s="7" t="s">
        <v>57</v>
      </c>
      <c r="B25" s="5">
        <v>56872</v>
      </c>
      <c r="C25" s="5">
        <v>52449</v>
      </c>
      <c r="D25" s="5">
        <v>49375</v>
      </c>
      <c r="E25" s="5">
        <v>47214</v>
      </c>
      <c r="F25" s="5"/>
      <c r="G25" s="5"/>
    </row>
    <row r="26" spans="1:7" ht="12.75">
      <c r="A26" s="4" t="s">
        <v>58</v>
      </c>
      <c r="B26" s="5">
        <v>411091.5</v>
      </c>
      <c r="C26" s="5">
        <v>398667.10000000003</v>
      </c>
      <c r="D26" s="5">
        <v>395106.30024592</v>
      </c>
      <c r="E26" s="5">
        <v>403044.81000000006</v>
      </c>
      <c r="F26" s="5">
        <v>413953.8</v>
      </c>
      <c r="G26" s="5">
        <v>425207.7</v>
      </c>
    </row>
    <row r="27" spans="1:7" ht="38.25">
      <c r="A27" s="4" t="s">
        <v>59</v>
      </c>
      <c r="B27" s="5">
        <v>213674.9</v>
      </c>
      <c r="C27" s="5">
        <v>205294</v>
      </c>
      <c r="D27" s="5">
        <v>204601.1</v>
      </c>
      <c r="E27" s="5">
        <v>209119.6</v>
      </c>
      <c r="F27" s="5"/>
      <c r="G27" s="5"/>
    </row>
    <row r="28" spans="1:7" ht="25.5">
      <c r="A28" s="7" t="s">
        <v>60</v>
      </c>
      <c r="B28" s="5">
        <v>112411</v>
      </c>
      <c r="C28" s="5">
        <v>107177</v>
      </c>
      <c r="D28" s="5">
        <v>106582</v>
      </c>
      <c r="E28" s="5">
        <v>109051</v>
      </c>
      <c r="F28" s="5"/>
      <c r="G28" s="5"/>
    </row>
    <row r="29" spans="1:7" ht="12.75">
      <c r="A29" s="7" t="s">
        <v>61</v>
      </c>
      <c r="B29" s="5">
        <v>60078.9</v>
      </c>
      <c r="C29" s="5">
        <v>56704</v>
      </c>
      <c r="D29" s="5">
        <v>57842.1</v>
      </c>
      <c r="E29" s="5">
        <v>58608.6</v>
      </c>
      <c r="F29" s="5"/>
      <c r="G29" s="5"/>
    </row>
    <row r="30" spans="1:7" ht="12.75">
      <c r="A30" s="7" t="s">
        <v>62</v>
      </c>
      <c r="B30" s="5">
        <v>41185</v>
      </c>
      <c r="C30" s="5">
        <v>41413</v>
      </c>
      <c r="D30" s="5">
        <v>40177</v>
      </c>
      <c r="E30" s="5">
        <v>41460</v>
      </c>
      <c r="F30" s="5"/>
      <c r="G30" s="5"/>
    </row>
    <row r="31" spans="1:7" s="46" customFormat="1" ht="12.75">
      <c r="A31" s="4" t="s">
        <v>63</v>
      </c>
      <c r="B31" s="13">
        <v>57159</v>
      </c>
      <c r="C31" s="13">
        <v>53574.9</v>
      </c>
      <c r="D31" s="13">
        <v>50552.7</v>
      </c>
      <c r="E31" s="13">
        <v>49795.2</v>
      </c>
      <c r="F31" s="13"/>
      <c r="G31" s="13"/>
    </row>
    <row r="32" spans="1:7" ht="14.25" customHeight="1">
      <c r="A32" s="7" t="s">
        <v>64</v>
      </c>
      <c r="B32" s="5">
        <v>10468</v>
      </c>
      <c r="C32" s="5">
        <v>8927.9</v>
      </c>
      <c r="D32" s="5">
        <v>8412.7</v>
      </c>
      <c r="E32" s="5">
        <v>8029.2</v>
      </c>
      <c r="F32" s="5"/>
      <c r="G32" s="5"/>
    </row>
    <row r="33" spans="1:7" ht="12.75">
      <c r="A33" s="7" t="s">
        <v>65</v>
      </c>
      <c r="B33" s="5">
        <v>24354</v>
      </c>
      <c r="C33" s="5">
        <v>22437</v>
      </c>
      <c r="D33" s="5">
        <v>19232</v>
      </c>
      <c r="E33" s="5">
        <v>17849</v>
      </c>
      <c r="F33" s="5"/>
      <c r="G33" s="5"/>
    </row>
    <row r="34" spans="1:7" ht="25.5">
      <c r="A34" s="7" t="s">
        <v>66</v>
      </c>
      <c r="B34" s="5">
        <v>22337</v>
      </c>
      <c r="C34" s="5">
        <v>22210</v>
      </c>
      <c r="D34" s="5">
        <v>22908</v>
      </c>
      <c r="E34" s="5">
        <v>23917</v>
      </c>
      <c r="F34" s="5"/>
      <c r="G34" s="5"/>
    </row>
    <row r="35" spans="1:7" s="46" customFormat="1" ht="12.75">
      <c r="A35" s="4" t="s">
        <v>67</v>
      </c>
      <c r="B35" s="5">
        <v>3192.1</v>
      </c>
      <c r="C35" s="5">
        <v>4156.8</v>
      </c>
      <c r="D35" s="5">
        <v>4141.3</v>
      </c>
      <c r="E35" s="5">
        <v>3838.7</v>
      </c>
      <c r="F35" s="5"/>
      <c r="G35" s="5"/>
    </row>
    <row r="36" spans="1:7" s="46" customFormat="1" ht="12.75">
      <c r="A36" s="4" t="s">
        <v>68</v>
      </c>
      <c r="B36" s="5">
        <v>24250</v>
      </c>
      <c r="C36" s="5">
        <v>27677</v>
      </c>
      <c r="D36" s="5">
        <v>25868</v>
      </c>
      <c r="E36" s="5">
        <v>25872</v>
      </c>
      <c r="F36" s="5"/>
      <c r="G36" s="5"/>
    </row>
    <row r="37" spans="1:7" s="46" customFormat="1" ht="25.5">
      <c r="A37" s="4" t="s">
        <v>69</v>
      </c>
      <c r="B37" s="13">
        <v>66680.2</v>
      </c>
      <c r="C37" s="13">
        <v>63375.7</v>
      </c>
      <c r="D37" s="13">
        <v>64129.4</v>
      </c>
      <c r="E37" s="13">
        <v>67150.3</v>
      </c>
      <c r="F37" s="13"/>
      <c r="G37" s="13"/>
    </row>
    <row r="38" spans="1:7" ht="38.25">
      <c r="A38" s="7" t="s">
        <v>70</v>
      </c>
      <c r="B38" s="12">
        <v>21294</v>
      </c>
      <c r="C38" s="12">
        <v>18769</v>
      </c>
      <c r="D38" s="12">
        <v>19460</v>
      </c>
      <c r="E38" s="12">
        <v>20123</v>
      </c>
      <c r="F38" s="12"/>
      <c r="G38" s="12"/>
    </row>
    <row r="39" spans="1:7" ht="12.75">
      <c r="A39" s="7" t="s">
        <v>71</v>
      </c>
      <c r="B39" s="12">
        <v>1280.8</v>
      </c>
      <c r="C39" s="12">
        <v>1378.3</v>
      </c>
      <c r="D39" s="12">
        <v>1355.9</v>
      </c>
      <c r="E39" s="12">
        <v>1593.6</v>
      </c>
      <c r="F39" s="12"/>
      <c r="G39" s="12"/>
    </row>
    <row r="40" spans="1:7" ht="25.5">
      <c r="A40" s="7" t="s">
        <v>72</v>
      </c>
      <c r="B40" s="12">
        <v>7752.4</v>
      </c>
      <c r="C40" s="12">
        <v>7477.4</v>
      </c>
      <c r="D40" s="12">
        <v>7476.5</v>
      </c>
      <c r="E40" s="12">
        <v>8078.7</v>
      </c>
      <c r="F40" s="12"/>
      <c r="G40" s="12"/>
    </row>
    <row r="41" spans="1:7" ht="12.75">
      <c r="A41" s="7" t="s">
        <v>73</v>
      </c>
      <c r="B41" s="12">
        <v>36353</v>
      </c>
      <c r="C41" s="12">
        <v>35751</v>
      </c>
      <c r="D41" s="12">
        <v>35837</v>
      </c>
      <c r="E41" s="12">
        <v>37355</v>
      </c>
      <c r="F41" s="12"/>
      <c r="G41" s="12"/>
    </row>
    <row r="42" spans="1:7" s="46" customFormat="1" ht="25.5">
      <c r="A42" s="4" t="s">
        <v>74</v>
      </c>
      <c r="B42" s="13">
        <v>26644.5</v>
      </c>
      <c r="C42" s="13">
        <v>26175.7</v>
      </c>
      <c r="D42" s="13">
        <v>27457.60024592</v>
      </c>
      <c r="E42" s="13">
        <v>28259.61</v>
      </c>
      <c r="F42" s="13"/>
      <c r="G42" s="13"/>
    </row>
    <row r="43" spans="1:7" ht="12.75">
      <c r="A43" s="7" t="s">
        <v>75</v>
      </c>
      <c r="B43" s="12">
        <v>0</v>
      </c>
      <c r="C43" s="12">
        <v>0</v>
      </c>
      <c r="D43" s="12">
        <v>0.00024592</v>
      </c>
      <c r="E43" s="12">
        <v>-0.29</v>
      </c>
      <c r="F43" s="12"/>
      <c r="G43" s="12"/>
    </row>
    <row r="44" spans="1:7" ht="12.75">
      <c r="A44" s="7" t="s">
        <v>76</v>
      </c>
      <c r="B44" s="12">
        <v>5090.6</v>
      </c>
      <c r="C44" s="12">
        <v>4979.2</v>
      </c>
      <c r="D44" s="12">
        <v>5159.9</v>
      </c>
      <c r="E44" s="12">
        <v>5253.2</v>
      </c>
      <c r="F44" s="12"/>
      <c r="G44" s="12"/>
    </row>
    <row r="45" spans="1:7" ht="12.75">
      <c r="A45" s="7" t="s">
        <v>77</v>
      </c>
      <c r="B45" s="5">
        <v>21553.9</v>
      </c>
      <c r="C45" s="5">
        <v>21196.5</v>
      </c>
      <c r="D45" s="5">
        <v>22297.7</v>
      </c>
      <c r="E45" s="5">
        <v>23006.7</v>
      </c>
      <c r="F45" s="5"/>
      <c r="G45" s="5"/>
    </row>
    <row r="46" spans="1:7" ht="12.75">
      <c r="A46" s="9" t="s">
        <v>78</v>
      </c>
      <c r="B46" s="12">
        <v>13420</v>
      </c>
      <c r="C46" s="12">
        <v>13261</v>
      </c>
      <c r="D46" s="12">
        <v>13758</v>
      </c>
      <c r="E46" s="12">
        <v>14073</v>
      </c>
      <c r="F46" s="12"/>
      <c r="G46" s="12"/>
    </row>
    <row r="47" spans="1:7" ht="12.75">
      <c r="A47" s="9" t="s">
        <v>79</v>
      </c>
      <c r="B47" s="12">
        <v>8133.9</v>
      </c>
      <c r="C47" s="12">
        <v>7935.5</v>
      </c>
      <c r="D47" s="12">
        <v>8539.7</v>
      </c>
      <c r="E47" s="12">
        <v>8933.7</v>
      </c>
      <c r="F47" s="12"/>
      <c r="G47" s="12"/>
    </row>
    <row r="48" spans="1:7" s="46" customFormat="1" ht="25.5">
      <c r="A48" s="4" t="s">
        <v>80</v>
      </c>
      <c r="B48" s="13">
        <v>19490.8</v>
      </c>
      <c r="C48" s="13">
        <v>18413</v>
      </c>
      <c r="D48" s="13">
        <v>18356.2</v>
      </c>
      <c r="E48" s="13">
        <v>19009.4</v>
      </c>
      <c r="F48" s="13"/>
      <c r="G48" s="13"/>
    </row>
    <row r="49" spans="1:7" ht="12.75">
      <c r="A49" s="7" t="s">
        <v>81</v>
      </c>
      <c r="B49" s="12">
        <v>8586.8</v>
      </c>
      <c r="C49" s="12">
        <v>7898</v>
      </c>
      <c r="D49" s="12">
        <v>7929.2</v>
      </c>
      <c r="E49" s="12">
        <v>8313.4</v>
      </c>
      <c r="F49" s="12"/>
      <c r="G49" s="12"/>
    </row>
    <row r="50" spans="1:7" ht="12.75">
      <c r="A50" s="7" t="s">
        <v>82</v>
      </c>
      <c r="B50" s="12">
        <v>10904</v>
      </c>
      <c r="C50" s="12">
        <v>10515</v>
      </c>
      <c r="D50" s="12">
        <v>10427</v>
      </c>
      <c r="E50" s="12">
        <v>10696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16"/>
      <c r="C62" s="116"/>
      <c r="D62" s="116"/>
      <c r="E62" s="116"/>
      <c r="F62" s="116"/>
      <c r="G62" s="116"/>
    </row>
    <row r="63" spans="2:7" ht="12.75">
      <c r="B63" s="116"/>
      <c r="C63" s="116"/>
      <c r="D63" s="116"/>
      <c r="E63" s="116"/>
      <c r="F63" s="116"/>
      <c r="G63" s="116"/>
    </row>
    <row r="64" spans="2:7" ht="12.75">
      <c r="B64" s="116"/>
      <c r="C64" s="116"/>
      <c r="D64" s="116"/>
      <c r="E64" s="116"/>
      <c r="F64" s="116"/>
      <c r="G64" s="116"/>
    </row>
  </sheetData>
  <sheetProtection/>
  <hyperlinks>
    <hyperlink ref="J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2">
      <selection activeCell="C4" sqref="C4"/>
    </sheetView>
  </sheetViews>
  <sheetFormatPr defaultColWidth="8.8515625" defaultRowHeight="15"/>
  <cols>
    <col min="1" max="1" width="47.7109375" style="1" bestFit="1" customWidth="1"/>
    <col min="2" max="7" width="10.57421875" style="1" bestFit="1" customWidth="1"/>
    <col min="8" max="16384" width="8.8515625" style="1" customWidth="1"/>
  </cols>
  <sheetData>
    <row r="1" spans="1:7" ht="12.75" hidden="1">
      <c r="A1" s="1" t="e">
        <v>#NAME?</v>
      </c>
      <c r="B1" s="16"/>
      <c r="C1" s="16"/>
      <c r="D1" s="16"/>
      <c r="E1" s="16"/>
      <c r="F1" s="16"/>
      <c r="G1" s="16"/>
    </row>
    <row r="2" spans="1:23" ht="15.75">
      <c r="A2" s="19" t="s">
        <v>170</v>
      </c>
      <c r="B2" s="16"/>
      <c r="C2" s="16"/>
      <c r="D2" s="16"/>
      <c r="E2" s="16"/>
      <c r="F2" s="16"/>
      <c r="G2" s="16"/>
      <c r="H2" s="16"/>
      <c r="J2" s="17" t="s">
        <v>35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7" s="18" customFormat="1" ht="27" customHeight="1">
      <c r="A3" s="15" t="s">
        <v>179</v>
      </c>
      <c r="B3" s="20">
        <v>2011</v>
      </c>
      <c r="C3" s="20">
        <v>2012</v>
      </c>
      <c r="D3" s="20">
        <v>2013</v>
      </c>
      <c r="E3" s="20">
        <v>2014</v>
      </c>
      <c r="F3" s="20">
        <v>2015</v>
      </c>
      <c r="G3" s="20">
        <v>2016</v>
      </c>
    </row>
    <row r="4" spans="1:7" ht="27.75" customHeight="1">
      <c r="A4" s="21" t="s">
        <v>36</v>
      </c>
      <c r="B4" s="22">
        <v>70903</v>
      </c>
      <c r="C4" s="22">
        <v>69572</v>
      </c>
      <c r="D4" s="22">
        <v>72183</v>
      </c>
      <c r="E4" s="22">
        <v>76522</v>
      </c>
      <c r="F4" s="22">
        <v>76011</v>
      </c>
      <c r="G4" s="22">
        <v>71121</v>
      </c>
    </row>
    <row r="5" spans="1:7" ht="12.75">
      <c r="A5" s="2" t="s">
        <v>37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38.25">
      <c r="A6" s="4" t="s">
        <v>38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ht="38.25">
      <c r="A7" s="7" t="s">
        <v>39</v>
      </c>
      <c r="B7" s="5">
        <v>0</v>
      </c>
      <c r="C7" s="5">
        <v>0</v>
      </c>
      <c r="D7" s="5">
        <v>0</v>
      </c>
      <c r="E7" s="5">
        <v>0</v>
      </c>
      <c r="F7" s="5"/>
      <c r="G7" s="5"/>
    </row>
    <row r="8" spans="1:7" ht="12.75">
      <c r="A8" s="8" t="s">
        <v>40</v>
      </c>
      <c r="B8" s="5">
        <v>0</v>
      </c>
      <c r="C8" s="5">
        <v>0</v>
      </c>
      <c r="D8" s="5">
        <v>0</v>
      </c>
      <c r="E8" s="5">
        <v>0</v>
      </c>
      <c r="F8" s="5"/>
      <c r="G8" s="5"/>
    </row>
    <row r="9" spans="1:7" ht="12.75">
      <c r="A9" s="9" t="s">
        <v>41</v>
      </c>
      <c r="B9" s="5">
        <v>0</v>
      </c>
      <c r="C9" s="5">
        <v>0</v>
      </c>
      <c r="D9" s="5">
        <v>0</v>
      </c>
      <c r="E9" s="5">
        <v>0</v>
      </c>
      <c r="F9" s="5"/>
      <c r="G9" s="5"/>
    </row>
    <row r="10" spans="1:7" ht="12.75">
      <c r="A10" s="10" t="s">
        <v>42</v>
      </c>
      <c r="B10" s="11">
        <v>0</v>
      </c>
      <c r="C10" s="11">
        <v>0</v>
      </c>
      <c r="D10" s="11">
        <v>0</v>
      </c>
      <c r="E10" s="11">
        <v>0</v>
      </c>
      <c r="F10" s="11"/>
      <c r="G10" s="11"/>
    </row>
    <row r="11" spans="1:7" ht="25.5">
      <c r="A11" s="10" t="s">
        <v>43</v>
      </c>
      <c r="B11" s="11">
        <v>0</v>
      </c>
      <c r="C11" s="11">
        <v>0</v>
      </c>
      <c r="D11" s="11">
        <v>0</v>
      </c>
      <c r="E11" s="11">
        <v>0</v>
      </c>
      <c r="F11" s="11"/>
      <c r="G11" s="11"/>
    </row>
    <row r="12" spans="1:7" ht="12.75">
      <c r="A12" s="10" t="s">
        <v>44</v>
      </c>
      <c r="B12" s="11">
        <v>0</v>
      </c>
      <c r="C12" s="11">
        <v>0</v>
      </c>
      <c r="D12" s="11">
        <v>0</v>
      </c>
      <c r="E12" s="11">
        <v>0</v>
      </c>
      <c r="F12" s="11"/>
      <c r="G12" s="11"/>
    </row>
    <row r="13" spans="1:7" ht="25.5">
      <c r="A13" s="10" t="s">
        <v>45</v>
      </c>
      <c r="B13" s="11">
        <v>0</v>
      </c>
      <c r="C13" s="11">
        <v>0</v>
      </c>
      <c r="D13" s="11">
        <v>0</v>
      </c>
      <c r="E13" s="11">
        <v>0</v>
      </c>
      <c r="F13" s="11"/>
      <c r="G13" s="11"/>
    </row>
    <row r="14" spans="1:7" ht="12.75">
      <c r="A14" s="10" t="s">
        <v>46</v>
      </c>
      <c r="B14" s="11">
        <v>0</v>
      </c>
      <c r="C14" s="11">
        <v>0</v>
      </c>
      <c r="D14" s="11">
        <v>0</v>
      </c>
      <c r="E14" s="11">
        <v>0</v>
      </c>
      <c r="F14" s="11"/>
      <c r="G14" s="11"/>
    </row>
    <row r="15" spans="1:7" ht="25.5">
      <c r="A15" s="10" t="s">
        <v>47</v>
      </c>
      <c r="B15" s="11">
        <v>0</v>
      </c>
      <c r="C15" s="11">
        <v>0</v>
      </c>
      <c r="D15" s="11">
        <v>0</v>
      </c>
      <c r="E15" s="11">
        <v>0</v>
      </c>
      <c r="F15" s="11"/>
      <c r="G15" s="11"/>
    </row>
    <row r="16" spans="1:7" ht="25.5">
      <c r="A16" s="10" t="s">
        <v>48</v>
      </c>
      <c r="B16" s="11">
        <v>0</v>
      </c>
      <c r="C16" s="11">
        <v>0</v>
      </c>
      <c r="D16" s="11">
        <v>0</v>
      </c>
      <c r="E16" s="11">
        <v>0</v>
      </c>
      <c r="F16" s="11"/>
      <c r="G16" s="11"/>
    </row>
    <row r="17" spans="1:7" ht="25.5">
      <c r="A17" s="10" t="s">
        <v>49</v>
      </c>
      <c r="B17" s="11">
        <v>0</v>
      </c>
      <c r="C17" s="11">
        <v>0</v>
      </c>
      <c r="D17" s="11">
        <v>0</v>
      </c>
      <c r="E17" s="11">
        <v>0</v>
      </c>
      <c r="F17" s="11"/>
      <c r="G17" s="11"/>
    </row>
    <row r="18" spans="1:7" ht="12.75">
      <c r="A18" s="10" t="s">
        <v>50</v>
      </c>
      <c r="B18" s="11">
        <v>0</v>
      </c>
      <c r="C18" s="11">
        <v>0</v>
      </c>
      <c r="D18" s="11">
        <v>0</v>
      </c>
      <c r="E18" s="11">
        <v>0</v>
      </c>
      <c r="F18" s="11"/>
      <c r="G18" s="11"/>
    </row>
    <row r="19" spans="1:7" ht="12.75">
      <c r="A19" s="10" t="s">
        <v>51</v>
      </c>
      <c r="B19" s="11">
        <v>0</v>
      </c>
      <c r="C19" s="11">
        <v>0</v>
      </c>
      <c r="D19" s="11">
        <v>0</v>
      </c>
      <c r="E19" s="11">
        <v>0</v>
      </c>
      <c r="F19" s="11"/>
      <c r="G19" s="11"/>
    </row>
    <row r="20" spans="1:7" ht="12.75">
      <c r="A20" s="10" t="s">
        <v>52</v>
      </c>
      <c r="B20" s="11">
        <v>0</v>
      </c>
      <c r="C20" s="11">
        <v>0</v>
      </c>
      <c r="D20" s="11">
        <v>0</v>
      </c>
      <c r="E20" s="11">
        <v>0</v>
      </c>
      <c r="F20" s="11"/>
      <c r="G20" s="11"/>
    </row>
    <row r="21" spans="1:7" ht="12.75">
      <c r="A21" s="10" t="s">
        <v>53</v>
      </c>
      <c r="B21" s="11">
        <v>0</v>
      </c>
      <c r="C21" s="11">
        <v>0</v>
      </c>
      <c r="D21" s="11">
        <v>0</v>
      </c>
      <c r="E21" s="11">
        <v>0</v>
      </c>
      <c r="F21" s="11"/>
      <c r="G21" s="11"/>
    </row>
    <row r="22" spans="1:7" ht="25.5">
      <c r="A22" s="10" t="s">
        <v>54</v>
      </c>
      <c r="B22" s="11">
        <v>0</v>
      </c>
      <c r="C22" s="11">
        <v>0</v>
      </c>
      <c r="D22" s="11">
        <v>0</v>
      </c>
      <c r="E22" s="11">
        <v>0</v>
      </c>
      <c r="F22" s="11"/>
      <c r="G22" s="11"/>
    </row>
    <row r="23" spans="1:7" ht="12.75">
      <c r="A23" s="9" t="s">
        <v>55</v>
      </c>
      <c r="B23" s="5">
        <v>0</v>
      </c>
      <c r="C23" s="5">
        <v>0</v>
      </c>
      <c r="D23" s="5">
        <v>0</v>
      </c>
      <c r="E23" s="5">
        <v>0</v>
      </c>
      <c r="F23" s="5"/>
      <c r="G23" s="5"/>
    </row>
    <row r="24" spans="1:7" ht="25.5">
      <c r="A24" s="9" t="s">
        <v>56</v>
      </c>
      <c r="B24" s="5">
        <v>0</v>
      </c>
      <c r="C24" s="5">
        <v>0</v>
      </c>
      <c r="D24" s="5">
        <v>0</v>
      </c>
      <c r="E24" s="5">
        <v>0</v>
      </c>
      <c r="F24" s="5"/>
      <c r="G24" s="5"/>
    </row>
    <row r="25" spans="1:7" ht="12.75">
      <c r="A25" s="7" t="s">
        <v>57</v>
      </c>
      <c r="B25" s="5">
        <v>0</v>
      </c>
      <c r="C25" s="5">
        <v>0</v>
      </c>
      <c r="D25" s="5">
        <v>0</v>
      </c>
      <c r="E25" s="5">
        <v>0</v>
      </c>
      <c r="F25" s="5"/>
      <c r="G25" s="5"/>
    </row>
    <row r="26" spans="1:7" ht="12.75">
      <c r="A26" s="4" t="s">
        <v>58</v>
      </c>
      <c r="B26" s="5">
        <v>70903</v>
      </c>
      <c r="C26" s="5">
        <v>69571.8</v>
      </c>
      <c r="D26" s="5">
        <v>72182.90000000001</v>
      </c>
      <c r="E26" s="5">
        <v>76521.57</v>
      </c>
      <c r="F26" s="5">
        <v>76011.519</v>
      </c>
      <c r="G26" s="5">
        <v>71120.945</v>
      </c>
    </row>
    <row r="27" spans="1:7" ht="38.25">
      <c r="A27" s="4" t="s">
        <v>59</v>
      </c>
      <c r="B27" s="5">
        <v>0</v>
      </c>
      <c r="C27" s="5">
        <v>0</v>
      </c>
      <c r="D27" s="5">
        <v>0</v>
      </c>
      <c r="E27" s="5">
        <v>0</v>
      </c>
      <c r="F27" s="5"/>
      <c r="G27" s="5"/>
    </row>
    <row r="28" spans="1:7" ht="25.5">
      <c r="A28" s="7" t="s">
        <v>60</v>
      </c>
      <c r="B28" s="5">
        <v>0</v>
      </c>
      <c r="C28" s="5">
        <v>0</v>
      </c>
      <c r="D28" s="5">
        <v>0</v>
      </c>
      <c r="E28" s="5">
        <v>0</v>
      </c>
      <c r="F28" s="5"/>
      <c r="G28" s="5"/>
    </row>
    <row r="29" spans="1:7" ht="12.75">
      <c r="A29" s="7" t="s">
        <v>61</v>
      </c>
      <c r="B29" s="5">
        <v>0</v>
      </c>
      <c r="C29" s="5">
        <v>0</v>
      </c>
      <c r="D29" s="5">
        <v>0</v>
      </c>
      <c r="E29" s="5">
        <v>0</v>
      </c>
      <c r="F29" s="5"/>
      <c r="G29" s="5"/>
    </row>
    <row r="30" spans="1:7" ht="12.75">
      <c r="A30" s="7" t="s">
        <v>62</v>
      </c>
      <c r="B30" s="5">
        <v>0</v>
      </c>
      <c r="C30" s="5">
        <v>0</v>
      </c>
      <c r="D30" s="5">
        <v>0</v>
      </c>
      <c r="E30" s="5">
        <v>0</v>
      </c>
      <c r="F30" s="5"/>
      <c r="G30" s="5"/>
    </row>
    <row r="31" spans="1:7" s="46" customFormat="1" ht="12.75">
      <c r="A31" s="4" t="s">
        <v>63</v>
      </c>
      <c r="B31" s="13">
        <v>0</v>
      </c>
      <c r="C31" s="13">
        <v>0</v>
      </c>
      <c r="D31" s="13">
        <v>0</v>
      </c>
      <c r="E31" s="13">
        <v>0</v>
      </c>
      <c r="F31" s="13"/>
      <c r="G31" s="13"/>
    </row>
    <row r="32" spans="1:7" ht="14.25" customHeight="1">
      <c r="A32" s="7" t="s">
        <v>64</v>
      </c>
      <c r="B32" s="5">
        <v>0</v>
      </c>
      <c r="C32" s="5">
        <v>0</v>
      </c>
      <c r="D32" s="5">
        <v>0</v>
      </c>
      <c r="E32" s="5">
        <v>0</v>
      </c>
      <c r="F32" s="5"/>
      <c r="G32" s="5"/>
    </row>
    <row r="33" spans="1:7" ht="12.75">
      <c r="A33" s="7" t="s">
        <v>65</v>
      </c>
      <c r="B33" s="5">
        <v>0</v>
      </c>
      <c r="C33" s="5">
        <v>0</v>
      </c>
      <c r="D33" s="5">
        <v>0</v>
      </c>
      <c r="E33" s="5">
        <v>0</v>
      </c>
      <c r="F33" s="5"/>
      <c r="G33" s="5"/>
    </row>
    <row r="34" spans="1:7" ht="25.5">
      <c r="A34" s="7" t="s">
        <v>66</v>
      </c>
      <c r="B34" s="5">
        <v>0</v>
      </c>
      <c r="C34" s="5">
        <v>0</v>
      </c>
      <c r="D34" s="5">
        <v>0</v>
      </c>
      <c r="E34" s="5">
        <v>0</v>
      </c>
      <c r="F34" s="5"/>
      <c r="G34" s="5"/>
    </row>
    <row r="35" spans="1:7" s="46" customFormat="1" ht="12.75">
      <c r="A35" s="4" t="s">
        <v>67</v>
      </c>
      <c r="B35" s="5">
        <v>70865</v>
      </c>
      <c r="C35" s="5">
        <v>69521.6</v>
      </c>
      <c r="D35" s="5">
        <v>72131.6</v>
      </c>
      <c r="E35" s="5">
        <v>76469.3</v>
      </c>
      <c r="F35" s="5"/>
      <c r="G35" s="5"/>
    </row>
    <row r="36" spans="1:7" s="46" customFormat="1" ht="12.75">
      <c r="A36" s="4" t="s">
        <v>68</v>
      </c>
      <c r="B36" s="5">
        <v>0</v>
      </c>
      <c r="C36" s="5">
        <v>0</v>
      </c>
      <c r="D36" s="5">
        <v>0</v>
      </c>
      <c r="E36" s="5">
        <v>0</v>
      </c>
      <c r="F36" s="5"/>
      <c r="G36" s="5"/>
    </row>
    <row r="37" spans="1:7" s="46" customFormat="1" ht="25.5">
      <c r="A37" s="4" t="s">
        <v>69</v>
      </c>
      <c r="B37" s="13">
        <v>0</v>
      </c>
      <c r="C37" s="13">
        <v>0</v>
      </c>
      <c r="D37" s="13">
        <v>0</v>
      </c>
      <c r="E37" s="13">
        <v>0</v>
      </c>
      <c r="F37" s="13"/>
      <c r="G37" s="13"/>
    </row>
    <row r="38" spans="1:7" ht="38.25">
      <c r="A38" s="7" t="s">
        <v>70</v>
      </c>
      <c r="B38" s="12">
        <v>0</v>
      </c>
      <c r="C38" s="12">
        <v>0</v>
      </c>
      <c r="D38" s="12">
        <v>0</v>
      </c>
      <c r="E38" s="12">
        <v>0</v>
      </c>
      <c r="F38" s="12"/>
      <c r="G38" s="12"/>
    </row>
    <row r="39" spans="1:7" ht="12.75">
      <c r="A39" s="7" t="s">
        <v>71</v>
      </c>
      <c r="B39" s="12">
        <v>0</v>
      </c>
      <c r="C39" s="12">
        <v>0</v>
      </c>
      <c r="D39" s="12">
        <v>0</v>
      </c>
      <c r="E39" s="12">
        <v>0</v>
      </c>
      <c r="F39" s="12"/>
      <c r="G39" s="12"/>
    </row>
    <row r="40" spans="1:7" ht="25.5">
      <c r="A40" s="7" t="s">
        <v>72</v>
      </c>
      <c r="B40" s="12">
        <v>0</v>
      </c>
      <c r="C40" s="12">
        <v>0</v>
      </c>
      <c r="D40" s="12">
        <v>0</v>
      </c>
      <c r="E40" s="12">
        <v>0</v>
      </c>
      <c r="F40" s="12"/>
      <c r="G40" s="12"/>
    </row>
    <row r="41" spans="1:7" ht="12.75">
      <c r="A41" s="7" t="s">
        <v>73</v>
      </c>
      <c r="B41" s="12">
        <v>0</v>
      </c>
      <c r="C41" s="12">
        <v>0</v>
      </c>
      <c r="D41" s="12">
        <v>0</v>
      </c>
      <c r="E41" s="12">
        <v>0</v>
      </c>
      <c r="F41" s="12"/>
      <c r="G41" s="12"/>
    </row>
    <row r="42" spans="1:7" s="46" customFormat="1" ht="25.5">
      <c r="A42" s="4" t="s">
        <v>74</v>
      </c>
      <c r="B42" s="13">
        <v>0</v>
      </c>
      <c r="C42" s="13">
        <v>0</v>
      </c>
      <c r="D42" s="13">
        <v>0</v>
      </c>
      <c r="E42" s="13">
        <v>0</v>
      </c>
      <c r="F42" s="13"/>
      <c r="G42" s="13"/>
    </row>
    <row r="43" spans="1:7" ht="23.25" customHeight="1">
      <c r="A43" s="7" t="s">
        <v>75</v>
      </c>
      <c r="B43" s="12">
        <v>0</v>
      </c>
      <c r="C43" s="12">
        <v>0</v>
      </c>
      <c r="D43" s="12">
        <v>0</v>
      </c>
      <c r="E43" s="12">
        <v>0</v>
      </c>
      <c r="F43" s="12"/>
      <c r="G43" s="12"/>
    </row>
    <row r="44" spans="1:7" ht="12.75">
      <c r="A44" s="7" t="s">
        <v>76</v>
      </c>
      <c r="B44" s="12">
        <v>0</v>
      </c>
      <c r="C44" s="12">
        <v>0</v>
      </c>
      <c r="D44" s="12">
        <v>0</v>
      </c>
      <c r="E44" s="12">
        <v>0</v>
      </c>
      <c r="F44" s="12"/>
      <c r="G44" s="12"/>
    </row>
    <row r="45" spans="1:7" ht="12.75">
      <c r="A45" s="7" t="s">
        <v>77</v>
      </c>
      <c r="B45" s="5">
        <v>0</v>
      </c>
      <c r="C45" s="5">
        <v>0</v>
      </c>
      <c r="D45" s="5">
        <v>0</v>
      </c>
      <c r="E45" s="5">
        <v>0</v>
      </c>
      <c r="F45" s="5"/>
      <c r="G45" s="5"/>
    </row>
    <row r="46" spans="1:7" ht="12.75">
      <c r="A46" s="9" t="s">
        <v>78</v>
      </c>
      <c r="B46" s="12">
        <v>0</v>
      </c>
      <c r="C46" s="12">
        <v>0</v>
      </c>
      <c r="D46" s="12">
        <v>0</v>
      </c>
      <c r="E46" s="12">
        <v>0</v>
      </c>
      <c r="F46" s="12"/>
      <c r="G46" s="12"/>
    </row>
    <row r="47" spans="1:7" ht="12.75">
      <c r="A47" s="9" t="s">
        <v>79</v>
      </c>
      <c r="B47" s="12">
        <v>0</v>
      </c>
      <c r="C47" s="12">
        <v>0</v>
      </c>
      <c r="D47" s="12">
        <v>0</v>
      </c>
      <c r="E47" s="12">
        <v>0</v>
      </c>
      <c r="F47" s="12"/>
      <c r="G47" s="12"/>
    </row>
    <row r="48" spans="1:7" s="46" customFormat="1" ht="25.5">
      <c r="A48" s="4" t="s">
        <v>80</v>
      </c>
      <c r="B48" s="13">
        <v>0</v>
      </c>
      <c r="C48" s="13">
        <v>0</v>
      </c>
      <c r="D48" s="13">
        <v>0</v>
      </c>
      <c r="E48" s="13">
        <v>0</v>
      </c>
      <c r="F48" s="13"/>
      <c r="G48" s="13"/>
    </row>
    <row r="49" spans="1:7" ht="12.75">
      <c r="A49" s="7" t="s">
        <v>81</v>
      </c>
      <c r="B49" s="12">
        <v>0</v>
      </c>
      <c r="C49" s="12">
        <v>0</v>
      </c>
      <c r="D49" s="12">
        <v>0</v>
      </c>
      <c r="E49" s="12">
        <v>0</v>
      </c>
      <c r="F49" s="12"/>
      <c r="G49" s="12"/>
    </row>
    <row r="50" spans="1:7" ht="12.75">
      <c r="A50" s="7" t="s">
        <v>82</v>
      </c>
      <c r="B50" s="12">
        <v>0</v>
      </c>
      <c r="C50" s="12">
        <v>0</v>
      </c>
      <c r="D50" s="12">
        <v>0</v>
      </c>
      <c r="E50" s="12">
        <v>0</v>
      </c>
      <c r="F50" s="12"/>
      <c r="G50" s="12"/>
    </row>
    <row r="51" spans="1:7" ht="38.25">
      <c r="A51" s="7" t="s">
        <v>83</v>
      </c>
      <c r="B51" s="5">
        <v>0</v>
      </c>
      <c r="C51" s="5">
        <v>0</v>
      </c>
      <c r="D51" s="5">
        <v>0</v>
      </c>
      <c r="E51" s="5">
        <v>0</v>
      </c>
      <c r="F51" s="5"/>
      <c r="G51" s="5"/>
    </row>
    <row r="53" ht="25.5">
      <c r="A53" s="115" t="s">
        <v>162</v>
      </c>
    </row>
    <row r="54" spans="2:7" ht="12.75">
      <c r="B54" s="14"/>
      <c r="C54" s="14"/>
      <c r="D54" s="14"/>
      <c r="E54" s="14"/>
      <c r="F54" s="14"/>
      <c r="G54" s="14"/>
    </row>
    <row r="55" spans="2:7" ht="12.75">
      <c r="B55" s="14"/>
      <c r="C55" s="14"/>
      <c r="D55" s="14"/>
      <c r="E55" s="14"/>
      <c r="F55" s="14"/>
      <c r="G55" s="14"/>
    </row>
    <row r="56" spans="2:7" ht="12.75">
      <c r="B56" s="14"/>
      <c r="C56" s="14"/>
      <c r="D56" s="14"/>
      <c r="E56" s="14"/>
      <c r="F56" s="14"/>
      <c r="G56" s="14"/>
    </row>
    <row r="57" spans="2:7" ht="12.75">
      <c r="B57" s="14"/>
      <c r="C57" s="14"/>
      <c r="D57" s="14"/>
      <c r="E57" s="14"/>
      <c r="F57" s="14"/>
      <c r="G57" s="14"/>
    </row>
    <row r="58" spans="2:7" ht="12.75">
      <c r="B58" s="14"/>
      <c r="C58" s="14"/>
      <c r="D58" s="14"/>
      <c r="E58" s="14"/>
      <c r="F58" s="14"/>
      <c r="G58" s="14"/>
    </row>
    <row r="59" spans="2:7" ht="12.75">
      <c r="B59" s="14"/>
      <c r="C59" s="14"/>
      <c r="D59" s="14"/>
      <c r="E59" s="14"/>
      <c r="F59" s="14"/>
      <c r="G59" s="14"/>
    </row>
    <row r="60" spans="2:7" ht="12.75">
      <c r="B60" s="14"/>
      <c r="C60" s="14"/>
      <c r="D60" s="14"/>
      <c r="E60" s="14"/>
      <c r="F60" s="14"/>
      <c r="G60" s="14"/>
    </row>
    <row r="61" spans="2:7" ht="12.75">
      <c r="B61" s="14"/>
      <c r="C61" s="14"/>
      <c r="D61" s="14"/>
      <c r="E61" s="14"/>
      <c r="F61" s="14"/>
      <c r="G61" s="14"/>
    </row>
    <row r="62" spans="2:7" ht="12.75">
      <c r="B62" s="14"/>
      <c r="C62" s="14"/>
      <c r="D62" s="14"/>
      <c r="E62" s="14"/>
      <c r="F62" s="14"/>
      <c r="G62" s="14"/>
    </row>
    <row r="63" spans="2:7" ht="12.75">
      <c r="B63" s="14"/>
      <c r="C63" s="14"/>
      <c r="D63" s="14"/>
      <c r="E63" s="14"/>
      <c r="F63" s="14"/>
      <c r="G63" s="14"/>
    </row>
    <row r="64" spans="2:7" ht="12.75">
      <c r="B64" s="14"/>
      <c r="C64" s="14"/>
      <c r="D64" s="14"/>
      <c r="E64" s="14"/>
      <c r="F64" s="14"/>
      <c r="G64" s="14"/>
    </row>
  </sheetData>
  <sheetProtection/>
  <hyperlinks>
    <hyperlink ref="J2" location="legenda!A1" display="Legenda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Maria Madia Carucci</dc:creator>
  <cp:keywords/>
  <dc:description/>
  <cp:lastModifiedBy>Stefania Cuicchio</cp:lastModifiedBy>
  <cp:lastPrinted>2017-03-17T12:34:46Z</cp:lastPrinted>
  <dcterms:created xsi:type="dcterms:W3CDTF">2012-09-26T10:38:37Z</dcterms:created>
  <dcterms:modified xsi:type="dcterms:W3CDTF">2017-04-10T12:30:22Z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